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Z:\BEELINE CAPITAL ADVISORS\BEELINE CAPITAL ADVISORS PVT LTD\SEBI\Track Record of Past Issue Handled\Beeline capital\1. Jay Jalaram technologies Limited\2024-25\"/>
    </mc:Choice>
  </mc:AlternateContent>
  <xr:revisionPtr revIDLastSave="0" documentId="13_ncr:1_{4F3E0023-1F63-475A-B162-E8F7973D2DDF}" xr6:coauthVersionLast="47" xr6:coauthVersionMax="47" xr10:uidLastSave="{00000000-0000-0000-0000-000000000000}"/>
  <bookViews>
    <workbookView xWindow="-120" yWindow="-120" windowWidth="24240" windowHeight="13140" xr2:uid="{00000000-000D-0000-FFFF-FFFF00000000}"/>
  </bookViews>
  <sheets>
    <sheet name="Jay Jalaram Technologies Ltd" sheetId="1" r:id="rId1"/>
    <sheet name="Sheet3" sheetId="3" state="hidden" r:id="rId2"/>
  </sheets>
  <calcPr calcId="191029"/>
</workbook>
</file>

<file path=xl/calcChain.xml><?xml version="1.0" encoding="utf-8"?>
<calcChain xmlns="http://schemas.openxmlformats.org/spreadsheetml/2006/main">
  <c r="G83" i="1" l="1"/>
  <c r="G94" i="1"/>
  <c r="G95" i="1" s="1"/>
  <c r="G90" i="1"/>
  <c r="G91" i="1" s="1"/>
  <c r="G87" i="1"/>
  <c r="G86" i="1"/>
  <c r="G92" i="1"/>
  <c r="G88" i="1"/>
  <c r="G84" i="1"/>
  <c r="E30" i="1"/>
  <c r="C21" i="1"/>
  <c r="F91" i="1"/>
  <c r="F95" i="1"/>
  <c r="F87" i="1"/>
  <c r="F83" i="1"/>
  <c r="D95" i="1"/>
  <c r="D91" i="1"/>
  <c r="D87" i="1"/>
  <c r="D83" i="1"/>
</calcChain>
</file>

<file path=xl/sharedStrings.xml><?xml version="1.0" encoding="utf-8"?>
<sst xmlns="http://schemas.openxmlformats.org/spreadsheetml/2006/main" count="145" uniqueCount="107">
  <si>
    <t>A. For Equity Issues</t>
  </si>
  <si>
    <t>Sr. No.</t>
  </si>
  <si>
    <t>Name of the issue:</t>
  </si>
  <si>
    <t>Type of  issue</t>
  </si>
  <si>
    <t>Issue size</t>
  </si>
  <si>
    <t>Grade of issue alongwith name of the rating agency</t>
  </si>
  <si>
    <t>Subscription level (number of times)*</t>
  </si>
  <si>
    <t>(i) allotment in the issue</t>
  </si>
  <si>
    <t>Nil</t>
  </si>
  <si>
    <t>(Rs. in lakhs)</t>
  </si>
  <si>
    <t>Parameters</t>
  </si>
  <si>
    <t>Income from operations</t>
  </si>
  <si>
    <t>Net Profit for the period</t>
  </si>
  <si>
    <t>Paid-up equity share capital</t>
  </si>
  <si>
    <t>Reserves excluding revaluation reserves</t>
  </si>
  <si>
    <t>Trading status in the scrip of the issuer (whether frequently traded (as defined under Regulation 2 (j) of SEBI (SAST) Regulations, 2011)  or infrequently traded/ delisted/ suspended by any stock exchange, etc.)</t>
  </si>
  <si>
    <t xml:space="preserve">(ii) at the end of 2nd FY </t>
  </si>
  <si>
    <t xml:space="preserve">(iii) at the end of 3rd FY </t>
  </si>
  <si>
    <t>(i) at the end of 1st F.Y.</t>
  </si>
  <si>
    <t>(i) as disclosed in the offer document: Fund Requirements</t>
  </si>
  <si>
    <t>(ii) Actual utilization</t>
  </si>
  <si>
    <t>(iii) Reasons for deviation, if any:</t>
  </si>
  <si>
    <t xml:space="preserve">                </t>
  </si>
  <si>
    <t>Comments of monitoring agency</t>
  </si>
  <si>
    <t xml:space="preserve">Price- related data </t>
  </si>
  <si>
    <t>Issue price (Rs):</t>
  </si>
  <si>
    <t>Price parameters</t>
  </si>
  <si>
    <t>High (during the FY)</t>
  </si>
  <si>
    <t>Low (during the FY)</t>
  </si>
  <si>
    <t>*30th calendar day has been taken as listing date plus 29 calendar days.</t>
  </si>
  <si>
    <t>** 90th calendar day  has been taken as listing date plus 89 calendar days.</t>
  </si>
  <si>
    <t>Basis for Issue Price and Comparison with Peer Group &amp; Industry Average (Source of accounting ratios of peer group and industry average may be indicated; source of the accounting ratios may generally be the same, however in case of different sources, reasons for the same may be indicated)</t>
  </si>
  <si>
    <t>Accounting ratio</t>
  </si>
  <si>
    <t>Name of company</t>
  </si>
  <si>
    <t>EPS (Basic &amp; before Extraordinary Items )</t>
  </si>
  <si>
    <t>Peer Group:</t>
  </si>
  <si>
    <t>Industry Avg:</t>
  </si>
  <si>
    <t>P/E</t>
  </si>
  <si>
    <t>NAV per share based on balance sheet</t>
  </si>
  <si>
    <t>Any other material information</t>
  </si>
  <si>
    <t xml:space="preserve"> </t>
  </si>
  <si>
    <t xml:space="preserve">(iii) Reasons for delay in implementation, if any </t>
  </si>
  <si>
    <t>(i) as disclosed in the offer document^</t>
  </si>
  <si>
    <t>RONW (%)</t>
  </si>
  <si>
    <t>As per finalised Basis of Allotment minutes.</t>
  </si>
  <si>
    <t>Since the issue is being made in terms of Chapter IX of the SEBI (ICDR) Regulations, 2018 there is no requirement of appointing a IPO Grading agency.</t>
  </si>
  <si>
    <t>*Total Number of  Shares applied in valid application in each category are only considered.</t>
  </si>
  <si>
    <t>As disclosed in the offer document (See Clause (9) (K) of Schedule VI to SEBI (ICDR) Regulations, 2018)*</t>
  </si>
  <si>
    <t>Status of implementation of project/ commencement of commercial production (as submitted to stock exchanges under Regulation 32 of the SEBI (Listing Obligations &amp; Disclosure Requirements) , 2015</t>
  </si>
  <si>
    <t>Not Applicable as the issue size was less than Rs. 100 Crores</t>
  </si>
  <si>
    <t>Sectorial Index# (SME IPO)</t>
  </si>
  <si>
    <t>QIB holding (as a % of total outstanding capital) as disclosed to stock exchanges (See Regulation 31 of the SEBI (Listing Obligations &amp; Disclosure Requirements) , 2015</t>
  </si>
  <si>
    <t>Financials of the issuer (as per the annual financial results submitted to stock exchange in Regulation 33 of the SEBI (Listing Obligations &amp; Disclosure Requirements) , 2015</t>
  </si>
  <si>
    <t>Change, if any, in directors of issuer from the disclosures in the offer document (See Regulation 68 and Schedule III of the SEBI (Listing Obligations &amp; Disclosure Requirements) , 2015</t>
  </si>
  <si>
    <t>Closing price</t>
  </si>
  <si>
    <t>Status of utilization of issue proceeds (as submitted to stock exchanges under Regulation 32 of the SEBI (Listing Obligations &amp; Disclosure Requirements) , 2015 (Rs. In Lakhs)</t>
  </si>
  <si>
    <t>Source: NSE (Based on Free Float equity shares)</t>
  </si>
  <si>
    <t>Market Price (NSE)</t>
  </si>
  <si>
    <t>Initial Public Offering (IPO) on NSE EMERGE</t>
  </si>
  <si>
    <t xml:space="preserve">Source: NSE </t>
  </si>
  <si>
    <t>Source: NSE</t>
  </si>
  <si>
    <t xml:space="preserve">JAY JALARAM TECHNOLOGIES LIMITED
</t>
  </si>
  <si>
    <t>Rs. 1080 lakhs</t>
  </si>
  <si>
    <t>12.23 times</t>
  </si>
  <si>
    <t>1st FY (March 31, 2023)</t>
  </si>
  <si>
    <t>2nd FY                    (March 31, 2024)</t>
  </si>
  <si>
    <t>3rd FY (March 31, 2025)</t>
  </si>
  <si>
    <t>Since the company's share were listed on September 08, 2022, we are considering March 31, 2023 as the 1st Financial Year.</t>
  </si>
  <si>
    <t>At close of listing day (08.09.2022)</t>
  </si>
  <si>
    <t>At close of 30th calendar day (07.10.2022) from listing day*</t>
  </si>
  <si>
    <t xml:space="preserve">As at the end of 1st FY after the listing of the issue (31.03.2023) </t>
  </si>
  <si>
    <t xml:space="preserve">Closing price </t>
  </si>
  <si>
    <t>As at the end of 2nd FY after the listing of the issue (31.03.2024)</t>
  </si>
  <si>
    <t>As at the end of 3rd FY after the listing of the issue (31.03.2025)</t>
  </si>
  <si>
    <r>
      <rPr>
        <b/>
        <i/>
        <sz val="10"/>
        <rFont val="Times New Roman"/>
        <family val="1"/>
      </rPr>
      <t>Note:</t>
    </r>
    <r>
      <rPr>
        <i/>
        <sz val="10"/>
        <rFont val="Times New Roman"/>
        <family val="1"/>
      </rPr>
      <t xml:space="preserve"> 1. Where the 30th day / 90th day / March 31 of a particular year falls on a NSE trading holiday, the immediately previous trading day has been considered.</t>
    </r>
  </si>
  <si>
    <t>2. Where the 30th day / 90th day / March 31 of a particular year falls on the day when there is no trade in equity share of the Company , preceding trading day has been considered and accordingly corresponding data of NSE Sensex and SME IPO is mentioned in the table above. in case there is no trading on previous trading day then day when trading took place is considered.</t>
  </si>
  <si>
    <t xml:space="preserve">Issuer: JAY JALARAM TECHNOLOGIES LIMITED
</t>
  </si>
  <si>
    <t># NSE does not have any sectorial index for Telecommunications Industry, hence data for Nifty SME Emerge Data has been provided here.</t>
  </si>
  <si>
    <t>Bhatia Communications &amp; Retail (India) Limited</t>
  </si>
  <si>
    <t>Note: Since the company's share were listed on September 08, 2022, we are considering March 31, 2023 as the 1st Financial Year.</t>
  </si>
  <si>
    <t>Rs. 36/-</t>
  </si>
  <si>
    <t>N.A</t>
  </si>
  <si>
    <t xml:space="preserve">Note : Industry average has been calculated by taking the average of peer group companies.In the present case, only one peer group company is taken into consideration therefore the ratio of industry average are considered same as of peer group company. </t>
  </si>
  <si>
    <t xml:space="preserve">At the end of 2nd FY 2023-24 </t>
  </si>
  <si>
    <t xml:space="preserve">At the end of 1st FY 2022-23 </t>
  </si>
  <si>
    <t>Issuer: JAY JALARAM TECHNOLOGIES LIMITED</t>
  </si>
  <si>
    <t>Issuer:JAY JALARAM TECHNOLOGIES LIMITED</t>
  </si>
  <si>
    <t>Resigned w.e.f. 24.03.2023</t>
  </si>
  <si>
    <t>Varad Sanjaykumar Chandibhamar</t>
  </si>
  <si>
    <t>Ashwin Ramanlal Shah</t>
  </si>
  <si>
    <t>Heer Dipesh Kanjani</t>
  </si>
  <si>
    <t>Appointed w.e.f. 26.05.2022</t>
  </si>
  <si>
    <t>Miteshkumar Harendrabhai Mehta</t>
  </si>
  <si>
    <t>Appointed w.e.f. 24.03.2023</t>
  </si>
  <si>
    <t xml:space="preserve">1) To Meet Working Capital Requirement Rs. 800 Lakhs                                                                                                        2) General Corporate Purpose Rs. 235 Lakhs                                                                                          </t>
  </si>
  <si>
    <t>At close of 90th calendar day (06.12.2022) from listing day**</t>
  </si>
  <si>
    <t>Frequently traded (120.31%)</t>
  </si>
  <si>
    <t>(ii) Actual implementation</t>
  </si>
  <si>
    <t>Index (of the Designated Stock Exchange): NSE Nifty</t>
  </si>
  <si>
    <t>September 08, 2022</t>
  </si>
  <si>
    <t>Frequently traded (34.72%)</t>
  </si>
  <si>
    <t>*Source:  Prospectus dated August 18, 2022  and based on restated summary statement FY 2021-22 and for peer group data from Annual Report of FY 2021-22 and prospectus is taken.</t>
  </si>
  <si>
    <t>(ii) at the end of 1st FY (March 31, 2023)</t>
  </si>
  <si>
    <t>(iii) at the end of 2nd FY (March 31, 2024)</t>
  </si>
  <si>
    <t>(iv) at the end of 3rd FY (March 31, 2025)</t>
  </si>
  <si>
    <t>Source: As per Statement of Deviation or Variation under Regulation 32of the SEBI ( Listing Obligation and Disclosures Requirements) Regulations 2015 and details provided by the Company filed on April 24, 2023.</t>
  </si>
  <si>
    <t>Frequently traded (22.61%)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</si>
</sst>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u/>
      <sz val="10"/>
      <name val="Times New Roman"/>
      <family val="1"/>
    </font>
    <font>
      <sz val="10"/>
      <color theme="1"/>
      <name val="Times New Roman"/>
      <family val="1"/>
    </font>
    <font>
      <b/>
      <sz val="10"/>
      <color theme="1"/>
      <name val="Times New Roman"/>
      <family val="1"/>
    </font>
    <font>
      <b/>
      <sz val="10"/>
      <name val="Times New Roman"/>
      <family val="1"/>
    </font>
    <font>
      <sz val="10"/>
      <name val="Times New Roman"/>
      <family val="1"/>
    </font>
    <font>
      <i/>
      <sz val="10"/>
      <name val="Times New Roman"/>
      <family val="1"/>
    </font>
    <font>
      <b/>
      <i/>
      <sz val="10"/>
      <name val="Times New Roman"/>
      <family val="1"/>
    </font>
    <font>
      <b/>
      <sz val="10"/>
      <color rgb="FFFF0000"/>
      <name val="Times New Roman"/>
      <family val="1"/>
    </font>
    <font>
      <b/>
      <sz val="10"/>
      <color theme="1" tint="4.9989318521683403E-2"/>
      <name val="Times New Roman"/>
      <family val="1"/>
    </font>
    <font>
      <i/>
      <sz val="10"/>
      <color theme="1"/>
      <name val="Times New Roman"/>
      <family val="1"/>
    </font>
    <font>
      <sz val="10"/>
      <color rgb="FF000000"/>
      <name val="Times New Roman"/>
      <family val="1"/>
    </font>
    <font>
      <b/>
      <sz val="10"/>
      <color indexed="8"/>
      <name val="Times New Roman"/>
      <family val="1"/>
    </font>
    <font>
      <i/>
      <sz val="10"/>
      <color indexed="8"/>
      <name val="Times New Roman"/>
      <family val="1"/>
    </font>
    <font>
      <b/>
      <i/>
      <sz val="10"/>
      <color theme="1"/>
      <name val="Times New Roman"/>
      <family val="1"/>
    </font>
    <font>
      <b/>
      <sz val="9"/>
      <color rgb="FF000000"/>
      <name val="Arial"/>
      <family val="2"/>
    </font>
    <font>
      <sz val="11"/>
      <color theme="1"/>
      <name val="Calibri"/>
      <family val="2"/>
      <scheme val="minor"/>
    </font>
  </fonts>
  <fills count="3">
    <fill>
      <patternFill patternType="none"/>
    </fill>
    <fill>
      <patternFill patternType="gray125"/>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theme="0" tint="-0.249977111117893"/>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top style="thin">
        <color indexed="64"/>
      </top>
      <bottom style="thin">
        <color indexed="64"/>
      </bottom>
      <diagonal/>
    </border>
    <border>
      <left style="thin">
        <color theme="1"/>
      </left>
      <right style="thin">
        <color theme="1"/>
      </right>
      <top style="thin">
        <color theme="1"/>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theme="0" tint="-0.249977111117893"/>
      </top>
      <bottom/>
      <diagonal/>
    </border>
    <border>
      <left/>
      <right/>
      <top style="thin">
        <color theme="0" tint="-0.249977111117893"/>
      </top>
      <bottom/>
      <diagonal/>
    </border>
    <border>
      <left/>
      <right style="thin">
        <color theme="0" tint="-0.249977111117893"/>
      </right>
      <top/>
      <bottom/>
      <diagonal/>
    </border>
    <border>
      <left style="thin">
        <color theme="0" tint="-0.249977111117893"/>
      </left>
      <right/>
      <top style="thin">
        <color theme="0" tint="-0.249977111117893"/>
      </top>
      <bottom/>
      <diagonal/>
    </border>
    <border>
      <left/>
      <right/>
      <top style="thin">
        <color theme="1"/>
      </top>
      <bottom style="thin">
        <color indexed="64"/>
      </bottom>
      <diagonal/>
    </border>
    <border>
      <left style="thin">
        <color indexed="64"/>
      </left>
      <right/>
      <top/>
      <bottom/>
      <diagonal/>
    </border>
    <border>
      <left style="thin">
        <color indexed="64"/>
      </left>
      <right style="thin">
        <color indexed="64"/>
      </right>
      <top/>
      <bottom style="thin">
        <color theme="0" tint="-0.249977111117893"/>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s>
  <cellStyleXfs count="2">
    <xf numFmtId="0" fontId="0" fillId="0" borderId="0"/>
    <xf numFmtId="9" fontId="16" fillId="0" borderId="0" applyFont="0" applyFill="0" applyBorder="0" applyAlignment="0" applyProtection="0"/>
  </cellStyleXfs>
  <cellXfs count="161">
    <xf numFmtId="0" fontId="0" fillId="0" borderId="0" xfId="0"/>
    <xf numFmtId="0" fontId="2"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4" fillId="0" borderId="1" xfId="0" applyFont="1" applyBorder="1" applyAlignment="1">
      <alignment vertical="center" wrapText="1"/>
    </xf>
    <xf numFmtId="0" fontId="5" fillId="0" borderId="0" xfId="0" applyFont="1" applyAlignment="1">
      <alignment horizontal="center" vertical="center" wrapText="1"/>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2" fillId="0" borderId="0" xfId="0" applyFont="1" applyAlignment="1">
      <alignment horizontal="left" vertical="center" wrapText="1"/>
    </xf>
    <xf numFmtId="0" fontId="4" fillId="0" borderId="0" xfId="0" applyFont="1" applyAlignment="1">
      <alignment vertical="center" wrapText="1"/>
    </xf>
    <xf numFmtId="0" fontId="2" fillId="2" borderId="1" xfId="0" applyFont="1" applyFill="1" applyBorder="1" applyAlignment="1">
      <alignment vertical="center" wrapText="1"/>
    </xf>
    <xf numFmtId="0" fontId="5" fillId="0" borderId="0" xfId="0" applyFont="1" applyAlignment="1">
      <alignment horizontal="left"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2" fillId="0" borderId="0" xfId="0" applyFont="1" applyAlignment="1">
      <alignment horizontal="center" vertical="center" wrapText="1"/>
    </xf>
    <xf numFmtId="0" fontId="4" fillId="0" borderId="13" xfId="0" applyFont="1" applyBorder="1" applyAlignment="1">
      <alignment horizontal="center" vertical="center" wrapText="1"/>
    </xf>
    <xf numFmtId="0" fontId="8" fillId="0" borderId="0" xfId="0" applyFont="1" applyAlignment="1">
      <alignment vertical="center" wrapText="1"/>
    </xf>
    <xf numFmtId="0" fontId="4" fillId="0" borderId="11" xfId="0" applyFont="1" applyBorder="1" applyAlignment="1">
      <alignment horizontal="center" vertical="center" wrapText="1"/>
    </xf>
    <xf numFmtId="0" fontId="4" fillId="0" borderId="14" xfId="0" applyFont="1" applyBorder="1" applyAlignment="1">
      <alignment horizontal="center" vertical="center" wrapText="1"/>
    </xf>
    <xf numFmtId="0" fontId="2" fillId="0" borderId="15" xfId="0" applyFont="1" applyBorder="1" applyAlignment="1">
      <alignment horizontal="left" vertical="center" wrapText="1"/>
    </xf>
    <xf numFmtId="0" fontId="2" fillId="2" borderId="6" xfId="0" applyFont="1" applyFill="1" applyBorder="1" applyAlignment="1">
      <alignment vertical="center" wrapText="1"/>
    </xf>
    <xf numFmtId="0" fontId="2" fillId="0" borderId="6" xfId="0" applyFont="1" applyBorder="1" applyAlignment="1">
      <alignment vertical="center" wrapText="1"/>
    </xf>
    <xf numFmtId="14" fontId="2" fillId="0" borderId="0" xfId="0" applyNumberFormat="1" applyFont="1" applyAlignment="1">
      <alignment vertical="center" wrapText="1"/>
    </xf>
    <xf numFmtId="2" fontId="2" fillId="0" borderId="0" xfId="0" applyNumberFormat="1" applyFont="1" applyAlignment="1">
      <alignment horizontal="right" vertical="center" wrapText="1"/>
    </xf>
    <xf numFmtId="0" fontId="3" fillId="0" borderId="19" xfId="0" applyFont="1" applyBorder="1" applyAlignment="1">
      <alignment vertical="center" wrapText="1"/>
    </xf>
    <xf numFmtId="14" fontId="2" fillId="0" borderId="0" xfId="0" applyNumberFormat="1" applyFont="1" applyAlignment="1">
      <alignment vertical="center"/>
    </xf>
    <xf numFmtId="0" fontId="2" fillId="0" borderId="0" xfId="0" applyFont="1" applyAlignment="1">
      <alignment vertical="center"/>
    </xf>
    <xf numFmtId="0" fontId="4" fillId="0" borderId="21" xfId="0" applyFont="1" applyBorder="1" applyAlignment="1">
      <alignment horizontal="center" vertical="center" wrapText="1"/>
    </xf>
    <xf numFmtId="0" fontId="5" fillId="0" borderId="22" xfId="0" applyFont="1" applyBorder="1" applyAlignment="1">
      <alignment vertical="center" wrapText="1"/>
    </xf>
    <xf numFmtId="0" fontId="5" fillId="0" borderId="20" xfId="0" applyFont="1" applyBorder="1" applyAlignment="1">
      <alignment vertical="center" wrapText="1"/>
    </xf>
    <xf numFmtId="14" fontId="5" fillId="0" borderId="20" xfId="0" applyNumberFormat="1" applyFont="1" applyBorder="1" applyAlignment="1">
      <alignment vertical="center" wrapText="1"/>
    </xf>
    <xf numFmtId="0" fontId="5" fillId="0" borderId="1" xfId="0" applyFont="1" applyBorder="1" applyAlignment="1">
      <alignment horizontal="left" vertical="center" wrapText="1"/>
    </xf>
    <xf numFmtId="15" fontId="4" fillId="0" borderId="0" xfId="0" applyNumberFormat="1" applyFont="1" applyAlignment="1">
      <alignment vertical="center" wrapText="1"/>
    </xf>
    <xf numFmtId="15" fontId="4" fillId="0" borderId="0" xfId="0" applyNumberFormat="1" applyFont="1" applyAlignment="1">
      <alignment horizontal="left" vertical="center" wrapText="1"/>
    </xf>
    <xf numFmtId="2" fontId="5" fillId="2" borderId="1" xfId="0" applyNumberFormat="1" applyFont="1" applyFill="1" applyBorder="1" applyAlignment="1">
      <alignment horizontal="center" vertical="center" wrapText="1"/>
    </xf>
    <xf numFmtId="2" fontId="5" fillId="2" borderId="3" xfId="0" applyNumberFormat="1" applyFont="1" applyFill="1" applyBorder="1" applyAlignment="1">
      <alignment horizontal="center" vertical="center" wrapText="1"/>
    </xf>
    <xf numFmtId="0" fontId="3" fillId="2" borderId="0" xfId="0" applyFont="1" applyFill="1" applyAlignment="1">
      <alignment horizontal="center" vertical="center" wrapText="1"/>
    </xf>
    <xf numFmtId="0" fontId="2" fillId="2" borderId="0" xfId="0" applyFont="1" applyFill="1" applyAlignment="1">
      <alignment vertical="center" wrapText="1"/>
    </xf>
    <xf numFmtId="0" fontId="5" fillId="0" borderId="23" xfId="0" applyFont="1" applyBorder="1" applyAlignment="1">
      <alignment vertical="center" wrapText="1"/>
    </xf>
    <xf numFmtId="0" fontId="5" fillId="0" borderId="0" xfId="0" applyFont="1" applyAlignment="1">
      <alignment vertical="center" wrapText="1"/>
    </xf>
    <xf numFmtId="0" fontId="4" fillId="2" borderId="1" xfId="0" applyFont="1" applyFill="1" applyBorder="1" applyAlignment="1">
      <alignment vertical="center" wrapText="1"/>
    </xf>
    <xf numFmtId="0" fontId="3" fillId="0" borderId="1" xfId="0" applyFont="1" applyBorder="1" applyAlignment="1">
      <alignment vertical="center" wrapText="1"/>
    </xf>
    <xf numFmtId="0" fontId="9" fillId="0" borderId="12" xfId="0" applyFont="1" applyBorder="1" applyAlignment="1">
      <alignment horizontal="center" vertical="center" wrapText="1"/>
    </xf>
    <xf numFmtId="0" fontId="4" fillId="0" borderId="24" xfId="0" applyFont="1" applyBorder="1" applyAlignment="1">
      <alignment horizontal="center" vertical="center" wrapText="1"/>
    </xf>
    <xf numFmtId="0" fontId="6" fillId="0" borderId="0" xfId="0" applyFont="1" applyAlignment="1">
      <alignment horizontal="left" vertical="center" wrapText="1"/>
    </xf>
    <xf numFmtId="0" fontId="7" fillId="0" borderId="0" xfId="0" applyFont="1" applyAlignment="1">
      <alignment horizontal="left" vertical="center" wrapText="1"/>
    </xf>
    <xf numFmtId="0" fontId="3" fillId="0" borderId="8" xfId="0" applyFont="1" applyBorder="1" applyAlignment="1">
      <alignment horizontal="left" vertical="center" wrapText="1"/>
    </xf>
    <xf numFmtId="0" fontId="3" fillId="0" borderId="4" xfId="0" applyFont="1" applyBorder="1" applyAlignment="1">
      <alignment horizontal="left" vertical="center" wrapText="1"/>
    </xf>
    <xf numFmtId="4" fontId="5" fillId="2" borderId="3" xfId="0" applyNumberFormat="1" applyFont="1" applyFill="1" applyBorder="1" applyAlignment="1">
      <alignment horizontal="center" vertical="center" wrapText="1"/>
    </xf>
    <xf numFmtId="4" fontId="2" fillId="0" borderId="0" xfId="0" applyNumberFormat="1" applyFont="1" applyAlignment="1">
      <alignment vertical="center" wrapText="1"/>
    </xf>
    <xf numFmtId="4" fontId="2" fillId="0" borderId="0" xfId="0" applyNumberFormat="1" applyFont="1" applyAlignment="1">
      <alignment vertical="center"/>
    </xf>
    <xf numFmtId="2"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2" fontId="2" fillId="2" borderId="1" xfId="0" applyNumberFormat="1" applyFont="1" applyFill="1" applyBorder="1" applyAlignment="1">
      <alignment horizontal="center" vertical="center" wrapText="1"/>
    </xf>
    <xf numFmtId="10" fontId="2" fillId="2" borderId="1" xfId="0" applyNumberFormat="1" applyFont="1" applyFill="1" applyBorder="1" applyAlignment="1">
      <alignment horizontal="center" vertical="center"/>
    </xf>
    <xf numFmtId="0" fontId="2" fillId="0" borderId="1" xfId="0" applyFont="1" applyBorder="1" applyAlignment="1">
      <alignment vertical="center" wrapText="1"/>
    </xf>
    <xf numFmtId="10" fontId="2"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2" fontId="2" fillId="0" borderId="1" xfId="0" applyNumberFormat="1" applyFont="1" applyBorder="1" applyAlignment="1">
      <alignment horizontal="center" vertical="center" wrapText="1"/>
    </xf>
    <xf numFmtId="0" fontId="12"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4" fontId="11" fillId="0" borderId="1" xfId="0" applyNumberFormat="1" applyFont="1" applyBorder="1" applyAlignment="1">
      <alignment horizontal="center" vertical="center"/>
    </xf>
    <xf numFmtId="0" fontId="2" fillId="2" borderId="1" xfId="0" applyFont="1" applyFill="1" applyBorder="1" applyAlignment="1">
      <alignment horizontal="left" vertical="center" wrapText="1"/>
    </xf>
    <xf numFmtId="0" fontId="14" fillId="0" borderId="1" xfId="0" applyFont="1" applyBorder="1" applyAlignment="1">
      <alignment horizontal="left" vertical="center" wrapText="1"/>
    </xf>
    <xf numFmtId="0" fontId="6" fillId="0" borderId="27" xfId="0" applyFont="1" applyBorder="1" applyAlignment="1">
      <alignment horizontal="center" vertical="center" wrapText="1"/>
    </xf>
    <xf numFmtId="4" fontId="5" fillId="0" borderId="1" xfId="0" applyNumberFormat="1" applyFont="1" applyBorder="1" applyAlignment="1">
      <alignment vertical="center" wrapText="1"/>
    </xf>
    <xf numFmtId="0" fontId="3" fillId="0" borderId="12" xfId="0" applyFont="1" applyBorder="1" applyAlignment="1">
      <alignment horizontal="left" vertical="center" wrapText="1"/>
    </xf>
    <xf numFmtId="2" fontId="2" fillId="0" borderId="1" xfId="0" applyNumberFormat="1" applyFont="1" applyBorder="1" applyAlignment="1">
      <alignment horizontal="center" vertical="center"/>
    </xf>
    <xf numFmtId="0" fontId="2" fillId="0" borderId="1" xfId="0" applyFont="1" applyBorder="1" applyAlignment="1">
      <alignment horizontal="center" vertical="center"/>
    </xf>
    <xf numFmtId="10" fontId="2" fillId="0" borderId="1" xfId="0" applyNumberFormat="1" applyFont="1" applyBorder="1" applyAlignment="1">
      <alignment horizontal="center" vertical="center"/>
    </xf>
    <xf numFmtId="0" fontId="15" fillId="0" borderId="0" xfId="0" applyFont="1"/>
    <xf numFmtId="0" fontId="4" fillId="2" borderId="1" xfId="0" applyFont="1" applyFill="1" applyBorder="1" applyAlignment="1">
      <alignment horizontal="left" vertical="center" wrapText="1"/>
    </xf>
    <xf numFmtId="4" fontId="4" fillId="0" borderId="1" xfId="0" applyNumberFormat="1" applyFont="1" applyBorder="1" applyAlignment="1">
      <alignment horizontal="center" vertical="center" wrapText="1"/>
    </xf>
    <xf numFmtId="2" fontId="3" fillId="0" borderId="1" xfId="0" applyNumberFormat="1" applyFont="1" applyBorder="1" applyAlignment="1">
      <alignment horizontal="center" vertical="center"/>
    </xf>
    <xf numFmtId="10" fontId="4" fillId="2" borderId="1" xfId="0" applyNumberFormat="1" applyFont="1" applyFill="1" applyBorder="1" applyAlignment="1">
      <alignment horizontal="center" vertical="center" wrapText="1"/>
    </xf>
    <xf numFmtId="10" fontId="3" fillId="0" borderId="1" xfId="0" applyNumberFormat="1" applyFont="1" applyBorder="1" applyAlignment="1">
      <alignment horizontal="center" vertical="center"/>
    </xf>
    <xf numFmtId="2" fontId="4" fillId="0" borderId="1" xfId="0" applyNumberFormat="1" applyFont="1" applyBorder="1" applyAlignment="1">
      <alignment horizontal="center" vertical="center" wrapText="1"/>
    </xf>
    <xf numFmtId="2" fontId="3" fillId="0" borderId="1" xfId="0" applyNumberFormat="1" applyFont="1" applyBorder="1" applyAlignment="1">
      <alignment horizontal="center" vertical="center" wrapText="1"/>
    </xf>
    <xf numFmtId="0" fontId="4" fillId="2" borderId="1" xfId="0" applyFont="1" applyFill="1" applyBorder="1" applyAlignment="1">
      <alignment vertical="center"/>
    </xf>
    <xf numFmtId="4" fontId="5" fillId="0" borderId="0" xfId="0" applyNumberFormat="1" applyFont="1" applyAlignment="1">
      <alignment vertical="center" wrapText="1"/>
    </xf>
    <xf numFmtId="10" fontId="2" fillId="2" borderId="1" xfId="1" applyNumberFormat="1" applyFont="1" applyFill="1" applyBorder="1" applyAlignment="1">
      <alignment horizontal="center" vertical="center"/>
    </xf>
    <xf numFmtId="0" fontId="10" fillId="0" borderId="8" xfId="0" applyFont="1" applyBorder="1" applyAlignment="1">
      <alignment horizontal="left" vertical="center" wrapText="1"/>
    </xf>
    <xf numFmtId="0" fontId="10" fillId="0" borderId="10" xfId="0" applyFont="1" applyBorder="1" applyAlignment="1">
      <alignment horizontal="left" vertical="center" wrapText="1"/>
    </xf>
    <xf numFmtId="0" fontId="10" fillId="0" borderId="6" xfId="0" applyFont="1" applyBorder="1" applyAlignment="1">
      <alignment horizontal="left" vertical="center" wrapText="1"/>
    </xf>
    <xf numFmtId="0" fontId="4" fillId="0" borderId="19"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2" xfId="0" applyFont="1" applyBorder="1" applyAlignment="1">
      <alignment horizontal="center" vertical="center" wrapText="1"/>
    </xf>
    <xf numFmtId="2" fontId="2" fillId="2" borderId="4" xfId="0" applyNumberFormat="1" applyFont="1" applyFill="1" applyBorder="1" applyAlignment="1">
      <alignment horizontal="left" vertical="center" wrapText="1"/>
    </xf>
    <xf numFmtId="2" fontId="2" fillId="2" borderId="5" xfId="0" applyNumberFormat="1" applyFont="1" applyFill="1" applyBorder="1" applyAlignment="1">
      <alignment horizontal="left" vertical="center" wrapText="1"/>
    </xf>
    <xf numFmtId="2" fontId="2" fillId="2" borderId="16" xfId="0" applyNumberFormat="1" applyFont="1" applyFill="1" applyBorder="1" applyAlignment="1">
      <alignment horizontal="left" vertical="center" wrapText="1"/>
    </xf>
    <xf numFmtId="2" fontId="2" fillId="2" borderId="17" xfId="0" applyNumberFormat="1" applyFont="1" applyFill="1" applyBorder="1" applyAlignment="1">
      <alignment horizontal="left" vertical="center" wrapText="1"/>
    </xf>
    <xf numFmtId="2" fontId="2" fillId="2" borderId="15" xfId="0" applyNumberFormat="1" applyFont="1" applyFill="1" applyBorder="1" applyAlignment="1">
      <alignment horizontal="left" vertical="center" wrapText="1"/>
    </xf>
    <xf numFmtId="2" fontId="2" fillId="2" borderId="18" xfId="0" applyNumberFormat="1" applyFont="1" applyFill="1" applyBorder="1" applyAlignment="1">
      <alignment horizontal="left" vertical="center" wrapText="1"/>
    </xf>
    <xf numFmtId="2" fontId="2" fillId="2" borderId="8" xfId="0" applyNumberFormat="1" applyFont="1" applyFill="1" applyBorder="1" applyAlignment="1">
      <alignment horizontal="left" vertical="center" wrapText="1"/>
    </xf>
    <xf numFmtId="2" fontId="2" fillId="2" borderId="10" xfId="0" applyNumberFormat="1" applyFont="1" applyFill="1" applyBorder="1" applyAlignment="1">
      <alignment horizontal="left" vertical="center" wrapText="1"/>
    </xf>
    <xf numFmtId="2" fontId="2" fillId="2" borderId="6" xfId="0" applyNumberFormat="1"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2" fillId="0" borderId="6" xfId="0" applyFont="1" applyBorder="1" applyAlignment="1">
      <alignment horizontal="left" vertical="center" wrapText="1"/>
    </xf>
    <xf numFmtId="0" fontId="4"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3" fillId="0" borderId="4" xfId="0" applyFont="1" applyBorder="1" applyAlignment="1">
      <alignment horizontal="left" vertical="top" wrapText="1"/>
    </xf>
    <xf numFmtId="0" fontId="13" fillId="0" borderId="5" xfId="0" applyFont="1" applyBorder="1" applyAlignment="1">
      <alignment horizontal="left" vertical="top" wrapText="1"/>
    </xf>
    <xf numFmtId="0" fontId="6" fillId="0" borderId="29" xfId="0" applyFont="1" applyBorder="1" applyAlignment="1">
      <alignment horizontal="left" vertical="top" wrapText="1"/>
    </xf>
    <xf numFmtId="0" fontId="6" fillId="0" borderId="0" xfId="0" applyFont="1" applyAlignment="1">
      <alignment horizontal="left" vertical="top" wrapText="1"/>
    </xf>
    <xf numFmtId="0" fontId="4" fillId="0" borderId="8" xfId="0" applyFont="1" applyBorder="1" applyAlignment="1">
      <alignment horizontal="left" vertical="top" wrapText="1"/>
    </xf>
    <xf numFmtId="0" fontId="4" fillId="0" borderId="10" xfId="0" applyFont="1" applyBorder="1" applyAlignment="1">
      <alignment horizontal="left" vertical="top" wrapText="1"/>
    </xf>
    <xf numFmtId="0" fontId="4" fillId="0" borderId="6" xfId="0" applyFont="1" applyBorder="1" applyAlignment="1">
      <alignment horizontal="left" vertical="top" wrapText="1"/>
    </xf>
    <xf numFmtId="0" fontId="6" fillId="0" borderId="26" xfId="0" applyFont="1" applyBorder="1" applyAlignment="1">
      <alignment horizontal="left" vertical="center" wrapText="1"/>
    </xf>
    <xf numFmtId="0" fontId="6" fillId="0" borderId="27" xfId="0" applyFont="1" applyBorder="1" applyAlignment="1">
      <alignment horizontal="left" vertical="center" wrapText="1"/>
    </xf>
    <xf numFmtId="0" fontId="6" fillId="0" borderId="28" xfId="0" applyFont="1" applyBorder="1" applyAlignment="1">
      <alignment horizontal="left" vertical="center" wrapText="1"/>
    </xf>
    <xf numFmtId="0" fontId="7" fillId="0" borderId="26" xfId="0" applyFont="1" applyBorder="1" applyAlignment="1">
      <alignment horizontal="left" vertical="center" wrapText="1"/>
    </xf>
    <xf numFmtId="0" fontId="7" fillId="0" borderId="27" xfId="0" applyFont="1" applyBorder="1" applyAlignment="1">
      <alignment horizontal="left" vertical="center" wrapText="1"/>
    </xf>
    <xf numFmtId="0" fontId="7" fillId="0" borderId="28" xfId="0" applyFont="1" applyBorder="1" applyAlignment="1">
      <alignment horizontal="left" vertical="center" wrapText="1"/>
    </xf>
    <xf numFmtId="0" fontId="6" fillId="0" borderId="30" xfId="0" applyFont="1" applyBorder="1" applyAlignment="1">
      <alignment horizontal="left" vertical="center" wrapText="1"/>
    </xf>
    <xf numFmtId="0" fontId="6" fillId="0" borderId="31" xfId="0" applyFont="1" applyBorder="1" applyAlignment="1">
      <alignment horizontal="left" vertical="center" wrapText="1"/>
    </xf>
    <xf numFmtId="0" fontId="6" fillId="0" borderId="32" xfId="0" applyFont="1" applyBorder="1" applyAlignment="1">
      <alignment horizontal="left" vertical="center" wrapText="1"/>
    </xf>
    <xf numFmtId="0" fontId="6" fillId="0" borderId="1" xfId="0" applyFont="1" applyBorder="1" applyAlignment="1">
      <alignment horizontal="left" vertical="center"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12" fillId="2"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10" fillId="2" borderId="1" xfId="0" applyFont="1" applyFill="1" applyBorder="1" applyAlignment="1">
      <alignment horizontal="left" vertical="center"/>
    </xf>
    <xf numFmtId="0" fontId="5" fillId="0" borderId="1"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2" xfId="0" applyFont="1" applyBorder="1" applyAlignment="1">
      <alignment horizontal="left" vertical="center" wrapText="1"/>
    </xf>
    <xf numFmtId="2" fontId="2" fillId="0" borderId="1" xfId="0" applyNumberFormat="1" applyFont="1" applyBorder="1" applyAlignment="1">
      <alignment horizontal="center" vertical="center" wrapText="1"/>
    </xf>
    <xf numFmtId="0" fontId="4" fillId="0" borderId="6" xfId="0" applyFont="1" applyBorder="1" applyAlignment="1">
      <alignment horizontal="left" vertical="center" wrapText="1"/>
    </xf>
    <xf numFmtId="0" fontId="2" fillId="0" borderId="1" xfId="0" applyFont="1" applyBorder="1" applyAlignment="1">
      <alignment vertical="center" wrapText="1"/>
    </xf>
    <xf numFmtId="0" fontId="2" fillId="2" borderId="3"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0" borderId="9" xfId="0" applyFont="1" applyBorder="1" applyAlignment="1">
      <alignment horizontal="center" vertical="center" wrapText="1"/>
    </xf>
    <xf numFmtId="10" fontId="2" fillId="0" borderId="9" xfId="0" applyNumberFormat="1" applyFont="1" applyBorder="1" applyAlignment="1">
      <alignment horizontal="center" vertical="center" wrapText="1"/>
    </xf>
    <xf numFmtId="0" fontId="10" fillId="0" borderId="7" xfId="0" applyFont="1" applyBorder="1" applyAlignment="1">
      <alignment horizontal="left" vertical="center" wrapText="1"/>
    </xf>
    <xf numFmtId="0" fontId="4" fillId="0" borderId="8" xfId="0" applyFont="1" applyBorder="1" applyAlignment="1">
      <alignment horizontal="right" vertical="center" wrapText="1"/>
    </xf>
    <xf numFmtId="0" fontId="4" fillId="0" borderId="10" xfId="0" applyFont="1" applyBorder="1" applyAlignment="1">
      <alignment horizontal="right" vertical="center" wrapText="1"/>
    </xf>
    <xf numFmtId="0" fontId="4" fillId="0" borderId="6" xfId="0" applyFont="1" applyBorder="1" applyAlignment="1">
      <alignment horizontal="right" vertical="center" wrapText="1"/>
    </xf>
    <xf numFmtId="0" fontId="6" fillId="0" borderId="8" xfId="0" applyFont="1" applyBorder="1" applyAlignment="1">
      <alignment horizontal="left" vertical="center" wrapText="1"/>
    </xf>
    <xf numFmtId="0" fontId="6" fillId="0" borderId="10" xfId="0" applyFont="1" applyBorder="1" applyAlignment="1">
      <alignment horizontal="left" vertical="center" wrapText="1"/>
    </xf>
    <xf numFmtId="0" fontId="6" fillId="0" borderId="6" xfId="0" applyFont="1" applyBorder="1" applyAlignment="1">
      <alignment horizontal="left" vertical="center" wrapText="1"/>
    </xf>
    <xf numFmtId="10" fontId="2" fillId="0" borderId="7" xfId="0" applyNumberFormat="1" applyFont="1" applyBorder="1" applyAlignment="1">
      <alignment horizontal="center" vertical="center" wrapText="1"/>
    </xf>
    <xf numFmtId="0" fontId="1" fillId="0" borderId="0" xfId="0" applyFont="1" applyAlignment="1">
      <alignment horizontal="left" vertical="center" wrapText="1"/>
    </xf>
    <xf numFmtId="0" fontId="2" fillId="0" borderId="1" xfId="0" applyFont="1" applyBorder="1" applyAlignment="1">
      <alignment horizontal="left" vertical="center" wrapText="1"/>
    </xf>
    <xf numFmtId="0" fontId="6" fillId="0" borderId="0" xfId="0" applyFont="1" applyAlignment="1">
      <alignment horizontal="left" vertical="center" wrapText="1"/>
    </xf>
    <xf numFmtId="0" fontId="7" fillId="0" borderId="1" xfId="0" applyFont="1" applyBorder="1" applyAlignment="1">
      <alignment horizontal="left" vertical="center"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16" xfId="0" applyFont="1" applyBorder="1" applyAlignment="1">
      <alignment horizontal="left" vertical="top" wrapText="1"/>
    </xf>
    <xf numFmtId="0" fontId="5" fillId="0" borderId="8" xfId="0" applyFont="1" applyBorder="1" applyAlignment="1">
      <alignment horizontal="left" vertical="center"/>
    </xf>
    <xf numFmtId="0" fontId="5" fillId="0" borderId="6" xfId="0" applyFont="1" applyBorder="1" applyAlignment="1">
      <alignment horizontal="left" vertical="center"/>
    </xf>
    <xf numFmtId="0" fontId="4" fillId="0" borderId="3" xfId="0" applyFont="1" applyBorder="1" applyAlignment="1">
      <alignment horizontal="left" vertical="top" wrapText="1"/>
    </xf>
    <xf numFmtId="0" fontId="4" fillId="0" borderId="12" xfId="0" applyFont="1" applyBorder="1" applyAlignment="1">
      <alignment horizontal="left" vertical="top" wrapText="1"/>
    </xf>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6" xfId="0" applyFont="1" applyBorder="1" applyAlignment="1">
      <alignment horizontal="center" vertical="center" wrapText="1"/>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01"/>
  <sheetViews>
    <sheetView tabSelected="1" topLeftCell="A84" zoomScale="115" zoomScaleNormal="115" workbookViewId="0">
      <selection activeCell="G87" sqref="G87"/>
    </sheetView>
  </sheetViews>
  <sheetFormatPr defaultColWidth="8.85546875" defaultRowHeight="12.75" x14ac:dyDescent="0.25"/>
  <cols>
    <col min="1" max="1" width="8.85546875" style="1"/>
    <col min="2" max="2" width="42.28515625" style="1" customWidth="1"/>
    <col min="3" max="3" width="42.140625" style="1" customWidth="1"/>
    <col min="4" max="4" width="18.7109375" style="1" customWidth="1"/>
    <col min="5" max="5" width="18" style="1" customWidth="1"/>
    <col min="6" max="6" width="16.5703125" style="1" customWidth="1"/>
    <col min="7" max="7" width="15" style="1" customWidth="1"/>
    <col min="8" max="8" width="9.140625" style="1" customWidth="1"/>
    <col min="9" max="9" width="10.85546875" style="1" customWidth="1"/>
    <col min="10" max="10" width="13.5703125" style="1" customWidth="1"/>
    <col min="11" max="11" width="12.28515625" style="1" customWidth="1"/>
    <col min="12" max="12" width="11.140625" style="1" customWidth="1"/>
    <col min="13" max="13" width="10" style="1" customWidth="1"/>
    <col min="14" max="14" width="9.7109375" style="1" customWidth="1"/>
    <col min="15" max="16384" width="8.85546875" style="1"/>
  </cols>
  <sheetData>
    <row r="1" spans="1:5" ht="14.45" customHeight="1" x14ac:dyDescent="0.25">
      <c r="A1" s="144" t="s">
        <v>0</v>
      </c>
      <c r="B1" s="144"/>
      <c r="D1" s="2"/>
    </row>
    <row r="3" spans="1:5" ht="24.75" customHeight="1" x14ac:dyDescent="0.25">
      <c r="A3" s="3" t="s">
        <v>1</v>
      </c>
      <c r="B3" s="4" t="s">
        <v>2</v>
      </c>
      <c r="C3" s="55" t="s">
        <v>61</v>
      </c>
    </row>
    <row r="4" spans="1:5" x14ac:dyDescent="0.25">
      <c r="D4" s="5"/>
    </row>
    <row r="5" spans="1:5" ht="21" customHeight="1" x14ac:dyDescent="0.25">
      <c r="A5" s="6">
        <v>1</v>
      </c>
      <c r="B5" s="4" t="s">
        <v>3</v>
      </c>
      <c r="C5" s="145" t="s">
        <v>58</v>
      </c>
      <c r="D5" s="145"/>
      <c r="E5" s="145"/>
    </row>
    <row r="6" spans="1:5" ht="15" customHeight="1" x14ac:dyDescent="0.25">
      <c r="A6" s="7"/>
      <c r="B6" s="146"/>
      <c r="C6" s="146"/>
      <c r="D6" s="146"/>
      <c r="E6" s="8"/>
    </row>
    <row r="7" spans="1:5" x14ac:dyDescent="0.25">
      <c r="A7" s="7"/>
      <c r="B7" s="9"/>
      <c r="D7" s="5"/>
    </row>
    <row r="8" spans="1:5" ht="21" customHeight="1" x14ac:dyDescent="0.25">
      <c r="A8" s="7">
        <v>2</v>
      </c>
      <c r="B8" s="4" t="s">
        <v>4</v>
      </c>
      <c r="C8" s="10" t="s">
        <v>62</v>
      </c>
      <c r="D8" s="5"/>
    </row>
    <row r="9" spans="1:5" x14ac:dyDescent="0.25">
      <c r="A9" s="7"/>
      <c r="B9" s="9"/>
      <c r="D9" s="5"/>
    </row>
    <row r="10" spans="1:5" ht="30.6" customHeight="1" x14ac:dyDescent="0.25">
      <c r="A10" s="7">
        <v>3</v>
      </c>
      <c r="B10" s="4" t="s">
        <v>5</v>
      </c>
      <c r="C10" s="97" t="s">
        <v>45</v>
      </c>
      <c r="D10" s="98"/>
      <c r="E10" s="99"/>
    </row>
    <row r="11" spans="1:5" x14ac:dyDescent="0.25">
      <c r="A11" s="7"/>
      <c r="B11" s="9"/>
      <c r="D11" s="5"/>
    </row>
    <row r="12" spans="1:5" x14ac:dyDescent="0.25">
      <c r="A12" s="7">
        <v>4</v>
      </c>
      <c r="B12" s="4" t="s">
        <v>6</v>
      </c>
      <c r="C12" s="10" t="s">
        <v>63</v>
      </c>
      <c r="D12" s="5"/>
    </row>
    <row r="13" spans="1:5" ht="14.45" customHeight="1" x14ac:dyDescent="0.25">
      <c r="A13" s="7"/>
      <c r="B13" s="118" t="s">
        <v>44</v>
      </c>
      <c r="C13" s="147"/>
      <c r="D13" s="5"/>
    </row>
    <row r="14" spans="1:5" ht="13.5" customHeight="1" x14ac:dyDescent="0.25">
      <c r="A14" s="7"/>
      <c r="B14" s="151" t="s">
        <v>46</v>
      </c>
      <c r="C14" s="152"/>
      <c r="D14" s="5"/>
    </row>
    <row r="15" spans="1:5" ht="14.45" customHeight="1" x14ac:dyDescent="0.25">
      <c r="A15" s="7"/>
      <c r="B15" s="44"/>
      <c r="C15" s="45"/>
      <c r="D15" s="5"/>
    </row>
    <row r="16" spans="1:5" x14ac:dyDescent="0.25">
      <c r="A16" s="7"/>
      <c r="D16" s="5"/>
    </row>
    <row r="17" spans="1:14" ht="29.25" customHeight="1" x14ac:dyDescent="0.25">
      <c r="A17" s="7">
        <v>5</v>
      </c>
      <c r="B17" s="148" t="s">
        <v>51</v>
      </c>
      <c r="C17" s="149"/>
      <c r="D17" s="149"/>
      <c r="E17" s="150"/>
      <c r="F17" s="9"/>
      <c r="G17" s="9"/>
      <c r="H17" s="9"/>
      <c r="I17" s="9"/>
      <c r="J17" s="11"/>
      <c r="K17" s="11"/>
      <c r="L17" s="11"/>
      <c r="M17" s="11"/>
      <c r="N17" s="11"/>
    </row>
    <row r="18" spans="1:14" x14ac:dyDescent="0.25">
      <c r="A18" s="7"/>
      <c r="B18" s="46" t="s">
        <v>7</v>
      </c>
      <c r="C18" s="143" t="s">
        <v>8</v>
      </c>
      <c r="D18" s="143"/>
      <c r="E18" s="143"/>
      <c r="F18" s="12"/>
      <c r="G18" s="11"/>
      <c r="H18" s="11"/>
      <c r="I18" s="11"/>
      <c r="J18" s="11"/>
      <c r="K18" s="11"/>
      <c r="L18" s="11"/>
      <c r="M18" s="11"/>
      <c r="N18" s="11"/>
    </row>
    <row r="19" spans="1:14" x14ac:dyDescent="0.25">
      <c r="A19" s="7"/>
      <c r="B19" s="46" t="s">
        <v>102</v>
      </c>
      <c r="C19" s="143" t="s">
        <v>8</v>
      </c>
      <c r="D19" s="143"/>
      <c r="E19" s="143"/>
      <c r="F19" s="12"/>
      <c r="G19" s="11"/>
      <c r="H19" s="11"/>
      <c r="I19" s="11"/>
      <c r="J19" s="11"/>
      <c r="K19" s="11"/>
      <c r="L19" s="11"/>
      <c r="M19" s="11"/>
      <c r="N19" s="11"/>
    </row>
    <row r="20" spans="1:14" x14ac:dyDescent="0.25">
      <c r="A20" s="7"/>
      <c r="B20" s="46" t="s">
        <v>103</v>
      </c>
      <c r="C20" s="143" t="s">
        <v>8</v>
      </c>
      <c r="D20" s="143"/>
      <c r="E20" s="143"/>
      <c r="F20" s="12"/>
      <c r="G20" s="11"/>
      <c r="H20" s="11"/>
      <c r="I20" s="11"/>
      <c r="J20" s="11"/>
      <c r="K20" s="11"/>
      <c r="L20" s="11"/>
      <c r="M20" s="11"/>
      <c r="N20" s="11"/>
    </row>
    <row r="21" spans="1:14" x14ac:dyDescent="0.25">
      <c r="A21" s="7"/>
      <c r="B21" s="47" t="s">
        <v>104</v>
      </c>
      <c r="C21" s="135">
        <f>0.0142+0.0042</f>
        <v>1.84E-2</v>
      </c>
      <c r="D21" s="135"/>
      <c r="E21" s="135"/>
      <c r="F21" s="12"/>
      <c r="G21" s="11"/>
      <c r="H21" s="11"/>
      <c r="I21" s="11"/>
      <c r="J21" s="11"/>
      <c r="K21" s="11"/>
      <c r="L21" s="11"/>
      <c r="M21" s="11"/>
      <c r="N21" s="11"/>
    </row>
    <row r="22" spans="1:14" x14ac:dyDescent="0.25">
      <c r="A22" s="7"/>
      <c r="B22" s="136" t="s">
        <v>59</v>
      </c>
      <c r="C22" s="136"/>
      <c r="D22" s="136"/>
      <c r="E22" s="136"/>
      <c r="F22" s="12"/>
      <c r="G22" s="11"/>
      <c r="H22" s="11"/>
      <c r="I22" s="11"/>
      <c r="J22" s="11"/>
      <c r="K22" s="11"/>
      <c r="L22" s="11"/>
      <c r="M22" s="11"/>
      <c r="N22" s="11"/>
    </row>
    <row r="23" spans="1:14" x14ac:dyDescent="0.25">
      <c r="A23" s="7"/>
      <c r="B23" s="12"/>
      <c r="C23" s="12"/>
      <c r="D23" s="12"/>
      <c r="E23" s="12"/>
      <c r="F23" s="12"/>
      <c r="G23" s="11"/>
      <c r="H23" s="11"/>
      <c r="I23" s="11"/>
      <c r="J23" s="11"/>
      <c r="K23" s="11"/>
      <c r="L23" s="11"/>
      <c r="M23" s="11"/>
      <c r="N23" s="11"/>
    </row>
    <row r="24" spans="1:14" ht="30.75" customHeight="1" x14ac:dyDescent="0.25">
      <c r="A24" s="7">
        <v>6</v>
      </c>
      <c r="B24" s="126" t="s">
        <v>52</v>
      </c>
      <c r="C24" s="126"/>
      <c r="D24" s="126"/>
      <c r="E24" s="126"/>
      <c r="F24" s="9"/>
      <c r="G24" s="9"/>
      <c r="H24" s="11"/>
      <c r="I24" s="9"/>
      <c r="J24" s="9"/>
    </row>
    <row r="25" spans="1:14" x14ac:dyDescent="0.25">
      <c r="A25" s="7"/>
      <c r="B25" s="137" t="s">
        <v>9</v>
      </c>
      <c r="C25" s="138"/>
      <c r="D25" s="138"/>
      <c r="E25" s="139"/>
      <c r="F25" s="12"/>
    </row>
    <row r="26" spans="1:14" ht="25.5" x14ac:dyDescent="0.25">
      <c r="A26" s="7"/>
      <c r="B26" s="13" t="s">
        <v>10</v>
      </c>
      <c r="C26" s="57" t="s">
        <v>64</v>
      </c>
      <c r="D26" s="57" t="s">
        <v>65</v>
      </c>
      <c r="E26" s="57" t="s">
        <v>66</v>
      </c>
      <c r="F26" s="12"/>
    </row>
    <row r="27" spans="1:14" ht="12.75" customHeight="1" x14ac:dyDescent="0.25">
      <c r="A27" s="7"/>
      <c r="B27" s="31" t="s">
        <v>11</v>
      </c>
      <c r="C27" s="65">
        <v>24920.48</v>
      </c>
      <c r="D27" s="65">
        <v>53871.85</v>
      </c>
      <c r="E27" s="65">
        <v>66768.460000000006</v>
      </c>
      <c r="F27" s="26"/>
      <c r="G27" s="26"/>
    </row>
    <row r="28" spans="1:14" ht="12.75" customHeight="1" x14ac:dyDescent="0.25">
      <c r="A28" s="7"/>
      <c r="B28" s="31" t="s">
        <v>12</v>
      </c>
      <c r="C28" s="65">
        <v>363.95</v>
      </c>
      <c r="D28" s="65">
        <v>486.21</v>
      </c>
      <c r="E28" s="65">
        <v>676.08</v>
      </c>
      <c r="F28" s="26"/>
      <c r="G28" s="26"/>
    </row>
    <row r="29" spans="1:14" ht="12.75" customHeight="1" x14ac:dyDescent="0.25">
      <c r="A29" s="7"/>
      <c r="B29" s="31" t="s">
        <v>13</v>
      </c>
      <c r="C29" s="65">
        <v>1113</v>
      </c>
      <c r="D29" s="65">
        <v>1113</v>
      </c>
      <c r="E29" s="65">
        <v>1187.5</v>
      </c>
      <c r="F29" s="26"/>
      <c r="G29" s="26"/>
    </row>
    <row r="30" spans="1:14" ht="12.75" customHeight="1" x14ac:dyDescent="0.25">
      <c r="A30" s="7"/>
      <c r="B30" s="31" t="s">
        <v>14</v>
      </c>
      <c r="C30" s="65">
        <v>1249.1600000000001</v>
      </c>
      <c r="D30" s="65">
        <v>1725.37</v>
      </c>
      <c r="E30" s="65">
        <f>5309.49+249.38</f>
        <v>5558.87</v>
      </c>
      <c r="F30" s="26"/>
      <c r="G30" s="26"/>
    </row>
    <row r="31" spans="1:14" x14ac:dyDescent="0.25">
      <c r="A31" s="7"/>
      <c r="B31" s="140" t="s">
        <v>67</v>
      </c>
      <c r="C31" s="141"/>
      <c r="D31" s="141"/>
      <c r="E31" s="142"/>
      <c r="F31" s="12"/>
    </row>
    <row r="32" spans="1:14" x14ac:dyDescent="0.25">
      <c r="A32" s="7"/>
      <c r="B32" s="11"/>
      <c r="C32" s="12"/>
      <c r="D32" s="12"/>
      <c r="E32" s="12"/>
      <c r="F32" s="12"/>
    </row>
    <row r="33" spans="1:10" ht="29.25" customHeight="1" x14ac:dyDescent="0.25">
      <c r="A33" s="7">
        <v>7</v>
      </c>
      <c r="B33" s="126" t="s">
        <v>15</v>
      </c>
      <c r="C33" s="126"/>
      <c r="D33" s="126"/>
      <c r="E33" s="126"/>
      <c r="F33" s="9"/>
      <c r="G33" s="9"/>
      <c r="H33" s="9"/>
      <c r="I33" s="9"/>
      <c r="J33" s="9"/>
    </row>
    <row r="34" spans="1:10" x14ac:dyDescent="0.25">
      <c r="A34" s="7"/>
      <c r="B34" s="46" t="s">
        <v>102</v>
      </c>
      <c r="C34" s="134" t="s">
        <v>96</v>
      </c>
      <c r="D34" s="134"/>
      <c r="E34" s="134"/>
      <c r="F34" s="11"/>
    </row>
    <row r="35" spans="1:10" x14ac:dyDescent="0.25">
      <c r="A35" s="7"/>
      <c r="B35" s="46" t="s">
        <v>103</v>
      </c>
      <c r="C35" s="134" t="s">
        <v>100</v>
      </c>
      <c r="D35" s="134"/>
      <c r="E35" s="134"/>
      <c r="F35" s="11"/>
    </row>
    <row r="36" spans="1:10" x14ac:dyDescent="0.25">
      <c r="A36" s="7"/>
      <c r="B36" s="47" t="s">
        <v>104</v>
      </c>
      <c r="C36" s="134" t="s">
        <v>106</v>
      </c>
      <c r="D36" s="134"/>
      <c r="E36" s="134"/>
      <c r="F36" s="11"/>
    </row>
    <row r="37" spans="1:10" x14ac:dyDescent="0.25">
      <c r="A37" s="7"/>
      <c r="B37" s="118" t="s">
        <v>56</v>
      </c>
      <c r="C37" s="118"/>
      <c r="D37" s="118"/>
      <c r="E37" s="118"/>
      <c r="F37" s="11"/>
    </row>
    <row r="38" spans="1:10" x14ac:dyDescent="0.25">
      <c r="A38" s="7"/>
      <c r="C38" s="11"/>
      <c r="D38" s="11"/>
      <c r="E38" s="11"/>
      <c r="F38" s="11"/>
    </row>
    <row r="39" spans="1:10" x14ac:dyDescent="0.25">
      <c r="A39" s="7"/>
      <c r="B39" s="12"/>
      <c r="C39" s="11"/>
      <c r="D39" s="11"/>
      <c r="E39" s="11"/>
      <c r="F39" s="11"/>
    </row>
    <row r="40" spans="1:10" ht="26.25" customHeight="1" x14ac:dyDescent="0.25">
      <c r="A40" s="7">
        <v>8</v>
      </c>
      <c r="B40" s="100" t="s">
        <v>53</v>
      </c>
      <c r="C40" s="100"/>
      <c r="D40" s="100"/>
      <c r="E40" s="100"/>
      <c r="F40" s="100"/>
      <c r="G40" s="9"/>
      <c r="H40" s="9"/>
      <c r="I40" s="9"/>
      <c r="J40" s="9"/>
    </row>
    <row r="41" spans="1:10" ht="24.75" customHeight="1" x14ac:dyDescent="0.25">
      <c r="A41" s="7"/>
      <c r="B41" s="153" t="s">
        <v>18</v>
      </c>
      <c r="C41" s="55" t="s">
        <v>89</v>
      </c>
      <c r="D41" s="55" t="s">
        <v>88</v>
      </c>
      <c r="E41" s="55" t="s">
        <v>90</v>
      </c>
      <c r="F41" s="55" t="s">
        <v>92</v>
      </c>
    </row>
    <row r="42" spans="1:10" ht="25.5" x14ac:dyDescent="0.25">
      <c r="A42" s="7"/>
      <c r="B42" s="154"/>
      <c r="C42" s="55" t="s">
        <v>87</v>
      </c>
      <c r="D42" s="55" t="s">
        <v>87</v>
      </c>
      <c r="E42" s="55" t="s">
        <v>91</v>
      </c>
      <c r="F42" s="55" t="s">
        <v>93</v>
      </c>
    </row>
    <row r="43" spans="1:10" x14ac:dyDescent="0.25">
      <c r="A43" s="7"/>
      <c r="B43" s="13" t="s">
        <v>16</v>
      </c>
      <c r="C43" s="101" t="s">
        <v>8</v>
      </c>
      <c r="D43" s="101"/>
      <c r="E43" s="101"/>
      <c r="F43" s="101"/>
      <c r="G43" s="12"/>
      <c r="H43" s="12"/>
    </row>
    <row r="44" spans="1:10" x14ac:dyDescent="0.25">
      <c r="A44" s="7"/>
      <c r="B44" s="13" t="s">
        <v>17</v>
      </c>
      <c r="C44" s="101" t="s">
        <v>8</v>
      </c>
      <c r="D44" s="101"/>
      <c r="E44" s="101"/>
      <c r="F44" s="101"/>
    </row>
    <row r="45" spans="1:10" x14ac:dyDescent="0.25">
      <c r="A45" s="3"/>
      <c r="D45" s="14"/>
      <c r="E45" s="11"/>
    </row>
    <row r="46" spans="1:10" ht="31.5" customHeight="1" x14ac:dyDescent="0.25">
      <c r="A46" s="15">
        <v>9</v>
      </c>
      <c r="B46" s="126" t="s">
        <v>48</v>
      </c>
      <c r="C46" s="126"/>
      <c r="D46" s="126"/>
      <c r="E46" s="126"/>
      <c r="F46" s="16"/>
    </row>
    <row r="47" spans="1:10" ht="38.25" customHeight="1" x14ac:dyDescent="0.25">
      <c r="A47" s="15"/>
      <c r="B47" s="66" t="s">
        <v>42</v>
      </c>
      <c r="C47" s="42" t="s">
        <v>97</v>
      </c>
      <c r="D47" s="119" t="s">
        <v>41</v>
      </c>
      <c r="E47" s="119"/>
    </row>
    <row r="48" spans="1:10" ht="69.75" customHeight="1" x14ac:dyDescent="0.25">
      <c r="A48" s="17"/>
      <c r="B48" s="62"/>
      <c r="C48" s="62"/>
      <c r="D48" s="120"/>
      <c r="E48" s="120"/>
      <c r="G48" s="25"/>
      <c r="H48" s="26"/>
      <c r="I48" s="26"/>
      <c r="J48" s="26"/>
    </row>
    <row r="49" spans="1:14" ht="42.75" customHeight="1" x14ac:dyDescent="0.25">
      <c r="A49" s="43"/>
      <c r="B49" s="121"/>
      <c r="C49" s="121"/>
      <c r="D49" s="121"/>
      <c r="E49" s="121"/>
      <c r="G49" s="22"/>
    </row>
    <row r="50" spans="1:14" x14ac:dyDescent="0.25">
      <c r="A50" s="18"/>
      <c r="B50" s="19"/>
      <c r="C50" s="14"/>
      <c r="D50" s="14"/>
      <c r="E50" s="14"/>
      <c r="F50" s="12"/>
      <c r="G50" s="9"/>
      <c r="H50" s="32"/>
      <c r="I50" s="9"/>
      <c r="J50" s="9"/>
    </row>
    <row r="51" spans="1:14" ht="25.5" customHeight="1" x14ac:dyDescent="0.25">
      <c r="A51" s="15">
        <v>10</v>
      </c>
      <c r="B51" s="130" t="s">
        <v>55</v>
      </c>
      <c r="C51" s="131"/>
      <c r="D51" s="131"/>
      <c r="E51" s="131"/>
      <c r="F51" s="12"/>
      <c r="G51" s="12"/>
      <c r="H51" s="33"/>
      <c r="I51" s="33"/>
      <c r="J51" s="12"/>
    </row>
    <row r="52" spans="1:14" x14ac:dyDescent="0.25">
      <c r="A52" s="84"/>
      <c r="B52" s="132" t="s">
        <v>19</v>
      </c>
      <c r="C52" s="88" t="s">
        <v>94</v>
      </c>
      <c r="D52" s="89"/>
      <c r="E52" s="90"/>
      <c r="G52" s="9"/>
      <c r="H52" s="9"/>
      <c r="I52" s="9"/>
      <c r="J52" s="9"/>
      <c r="K52" s="2"/>
    </row>
    <row r="53" spans="1:14" ht="21.75" customHeight="1" x14ac:dyDescent="0.25">
      <c r="A53" s="85"/>
      <c r="B53" s="133"/>
      <c r="C53" s="91"/>
      <c r="D53" s="92"/>
      <c r="E53" s="93"/>
      <c r="G53" s="9"/>
      <c r="H53" s="9"/>
      <c r="I53" s="9"/>
      <c r="J53" s="9"/>
      <c r="K53" s="2"/>
    </row>
    <row r="54" spans="1:14" ht="30" customHeight="1" x14ac:dyDescent="0.25">
      <c r="A54" s="15"/>
      <c r="B54" s="20" t="s">
        <v>20</v>
      </c>
      <c r="C54" s="94" t="s">
        <v>94</v>
      </c>
      <c r="D54" s="95"/>
      <c r="E54" s="96"/>
      <c r="G54" s="33"/>
      <c r="H54" s="12"/>
      <c r="I54" s="12"/>
      <c r="J54" s="12"/>
    </row>
    <row r="55" spans="1:14" x14ac:dyDescent="0.25">
      <c r="A55" s="17"/>
      <c r="B55" s="21" t="s">
        <v>21</v>
      </c>
      <c r="C55" s="129"/>
      <c r="D55" s="129"/>
      <c r="E55" s="129"/>
      <c r="F55" s="22"/>
      <c r="G55" s="12"/>
      <c r="H55" s="12"/>
      <c r="I55" s="12"/>
      <c r="J55" s="12"/>
      <c r="K55" s="23"/>
    </row>
    <row r="56" spans="1:14" s="26" customFormat="1" ht="29.25" customHeight="1" x14ac:dyDescent="0.25">
      <c r="A56" s="24" t="s">
        <v>22</v>
      </c>
      <c r="B56" s="123" t="s">
        <v>105</v>
      </c>
      <c r="C56" s="124"/>
      <c r="D56" s="124"/>
      <c r="E56" s="124"/>
      <c r="F56" s="25"/>
    </row>
    <row r="57" spans="1:14" x14ac:dyDescent="0.25">
      <c r="A57" s="27"/>
      <c r="B57" s="28"/>
      <c r="C57" s="29"/>
      <c r="D57" s="29"/>
      <c r="E57" s="29"/>
      <c r="F57" s="30"/>
    </row>
    <row r="58" spans="1:14" x14ac:dyDescent="0.25">
      <c r="A58" s="7">
        <v>11</v>
      </c>
      <c r="B58" s="4" t="s">
        <v>23</v>
      </c>
      <c r="C58" s="125" t="s">
        <v>49</v>
      </c>
      <c r="D58" s="125"/>
      <c r="E58" s="125"/>
      <c r="F58" s="9"/>
    </row>
    <row r="59" spans="1:14" x14ac:dyDescent="0.25">
      <c r="A59" s="7"/>
      <c r="B59" s="12"/>
      <c r="C59" s="12"/>
      <c r="D59" s="12"/>
      <c r="E59" s="12"/>
      <c r="F59" s="12"/>
    </row>
    <row r="60" spans="1:14" x14ac:dyDescent="0.25">
      <c r="A60" s="7">
        <v>12</v>
      </c>
      <c r="B60" s="9" t="s">
        <v>24</v>
      </c>
      <c r="C60" s="9"/>
      <c r="D60" s="9"/>
      <c r="E60" s="9"/>
      <c r="F60" s="9"/>
      <c r="K60" s="9"/>
      <c r="L60" s="9"/>
      <c r="M60" s="9"/>
      <c r="N60" s="9"/>
    </row>
    <row r="61" spans="1:14" x14ac:dyDescent="0.25">
      <c r="A61" s="7"/>
      <c r="B61" s="9"/>
      <c r="C61" s="9"/>
      <c r="D61" s="9"/>
      <c r="E61" s="9"/>
      <c r="F61" s="9"/>
      <c r="K61" s="9"/>
      <c r="L61" s="9"/>
      <c r="M61" s="9"/>
      <c r="N61" s="9"/>
    </row>
    <row r="62" spans="1:14" x14ac:dyDescent="0.25">
      <c r="A62" s="7"/>
      <c r="B62" s="13" t="s">
        <v>25</v>
      </c>
      <c r="C62" s="31" t="s">
        <v>80</v>
      </c>
      <c r="D62" s="12"/>
      <c r="E62" s="12"/>
      <c r="F62" s="33"/>
      <c r="K62" s="12"/>
      <c r="L62" s="12"/>
      <c r="M62" s="12"/>
      <c r="N62" s="12"/>
    </row>
    <row r="63" spans="1:14" x14ac:dyDescent="0.25">
      <c r="A63" s="7"/>
      <c r="B63" s="12"/>
      <c r="C63" s="12"/>
      <c r="D63" s="12"/>
      <c r="E63" s="12"/>
      <c r="F63" s="12"/>
      <c r="K63" s="12"/>
      <c r="L63" s="12"/>
      <c r="M63" s="12"/>
      <c r="N63" s="12"/>
    </row>
    <row r="64" spans="1:14" ht="24.75" customHeight="1" x14ac:dyDescent="0.25">
      <c r="A64" s="7"/>
      <c r="B64" s="126" t="s">
        <v>26</v>
      </c>
      <c r="C64" s="127" t="s">
        <v>68</v>
      </c>
      <c r="D64" s="127" t="s">
        <v>69</v>
      </c>
      <c r="E64" s="86" t="s">
        <v>95</v>
      </c>
      <c r="F64" s="158" t="s">
        <v>70</v>
      </c>
      <c r="G64" s="159"/>
      <c r="H64" s="160"/>
      <c r="I64" s="155" t="s">
        <v>72</v>
      </c>
      <c r="J64" s="156"/>
      <c r="K64" s="157"/>
      <c r="L64" s="100" t="s">
        <v>73</v>
      </c>
      <c r="M64" s="100"/>
      <c r="N64" s="100"/>
    </row>
    <row r="65" spans="1:14" ht="38.25" x14ac:dyDescent="0.25">
      <c r="A65" s="3"/>
      <c r="B65" s="126"/>
      <c r="C65" s="128"/>
      <c r="D65" s="128"/>
      <c r="E65" s="87"/>
      <c r="F65" s="13" t="s">
        <v>54</v>
      </c>
      <c r="G65" s="13" t="s">
        <v>27</v>
      </c>
      <c r="H65" s="13" t="s">
        <v>28</v>
      </c>
      <c r="I65" s="13" t="s">
        <v>71</v>
      </c>
      <c r="J65" s="13" t="s">
        <v>27</v>
      </c>
      <c r="K65" s="13" t="s">
        <v>28</v>
      </c>
      <c r="L65" s="13" t="s">
        <v>71</v>
      </c>
      <c r="M65" s="13" t="s">
        <v>27</v>
      </c>
      <c r="N65" s="13" t="s">
        <v>28</v>
      </c>
    </row>
    <row r="66" spans="1:14" x14ac:dyDescent="0.25">
      <c r="A66" s="3"/>
      <c r="B66" s="13" t="s">
        <v>57</v>
      </c>
      <c r="C66" s="34">
        <v>52.5</v>
      </c>
      <c r="D66" s="35">
        <v>59.2</v>
      </c>
      <c r="E66" s="35">
        <v>204.6</v>
      </c>
      <c r="F66" s="51">
        <v>182.9</v>
      </c>
      <c r="G66" s="51">
        <v>273</v>
      </c>
      <c r="H66" s="51">
        <v>50</v>
      </c>
      <c r="I66" s="51">
        <v>315.89999999999998</v>
      </c>
      <c r="J66" s="51">
        <v>480</v>
      </c>
      <c r="K66" s="51">
        <v>160</v>
      </c>
      <c r="L66" s="51">
        <v>157.80000000000001</v>
      </c>
      <c r="M66" s="51">
        <v>873</v>
      </c>
      <c r="N66" s="51">
        <v>155.65</v>
      </c>
    </row>
    <row r="67" spans="1:14" ht="12.75" customHeight="1" x14ac:dyDescent="0.25">
      <c r="A67" s="3"/>
      <c r="B67" s="13" t="s">
        <v>98</v>
      </c>
      <c r="C67" s="61">
        <v>17798.75</v>
      </c>
      <c r="D67" s="48">
        <v>17314.650000000001</v>
      </c>
      <c r="E67" s="48">
        <v>18642.75</v>
      </c>
      <c r="F67" s="51">
        <v>17359.75</v>
      </c>
      <c r="G67" s="51">
        <v>17381.599999999999</v>
      </c>
      <c r="H67" s="51">
        <v>17204.650000000001</v>
      </c>
      <c r="I67" s="51">
        <v>22326.9</v>
      </c>
      <c r="J67" s="51">
        <v>22526.6</v>
      </c>
      <c r="K67" s="51">
        <v>17312.75</v>
      </c>
      <c r="L67" s="51">
        <v>23519.35</v>
      </c>
      <c r="M67" s="51">
        <v>26277.35</v>
      </c>
      <c r="N67" s="51">
        <v>21281.45</v>
      </c>
    </row>
    <row r="68" spans="1:14" s="37" customFormat="1" x14ac:dyDescent="0.25">
      <c r="A68" s="36"/>
      <c r="B68" s="71" t="s">
        <v>50</v>
      </c>
      <c r="C68" s="51" t="s">
        <v>81</v>
      </c>
      <c r="D68" s="51" t="s">
        <v>81</v>
      </c>
      <c r="E68" s="51" t="s">
        <v>81</v>
      </c>
      <c r="F68" s="51" t="s">
        <v>81</v>
      </c>
      <c r="G68" s="51" t="s">
        <v>81</v>
      </c>
      <c r="H68" s="51" t="s">
        <v>81</v>
      </c>
      <c r="I68" s="51" t="s">
        <v>81</v>
      </c>
      <c r="J68" s="51" t="s">
        <v>81</v>
      </c>
      <c r="K68" s="51" t="s">
        <v>81</v>
      </c>
      <c r="L68" s="51" t="s">
        <v>81</v>
      </c>
      <c r="M68" s="51" t="s">
        <v>81</v>
      </c>
      <c r="N68" s="51" t="s">
        <v>81</v>
      </c>
    </row>
    <row r="69" spans="1:14" ht="12.75" customHeight="1" x14ac:dyDescent="0.25">
      <c r="A69" s="3"/>
      <c r="B69" s="115" t="s">
        <v>77</v>
      </c>
      <c r="C69" s="116"/>
      <c r="D69" s="116"/>
      <c r="E69" s="116"/>
      <c r="F69" s="116"/>
      <c r="G69" s="116"/>
      <c r="H69" s="116"/>
      <c r="I69" s="116"/>
      <c r="J69" s="116"/>
      <c r="K69" s="116"/>
      <c r="L69" s="116"/>
      <c r="M69" s="116"/>
      <c r="N69" s="117"/>
    </row>
    <row r="70" spans="1:14" ht="13.5" x14ac:dyDescent="0.25">
      <c r="A70" s="3"/>
      <c r="B70" s="112" t="s">
        <v>60</v>
      </c>
      <c r="C70" s="113"/>
      <c r="D70" s="113"/>
      <c r="E70" s="113"/>
      <c r="F70" s="113"/>
      <c r="G70" s="113"/>
      <c r="H70" s="113"/>
      <c r="I70" s="113"/>
      <c r="J70" s="113"/>
      <c r="K70" s="113"/>
      <c r="L70" s="113"/>
      <c r="M70" s="113"/>
      <c r="N70" s="114"/>
    </row>
    <row r="71" spans="1:14" ht="12.75" customHeight="1" x14ac:dyDescent="0.25">
      <c r="A71" s="3"/>
      <c r="B71" s="109" t="s">
        <v>29</v>
      </c>
      <c r="C71" s="110"/>
      <c r="D71" s="110"/>
      <c r="E71" s="110"/>
      <c r="F71" s="110"/>
      <c r="G71" s="110"/>
      <c r="H71" s="110"/>
      <c r="I71" s="110"/>
      <c r="J71" s="110"/>
      <c r="K71" s="110"/>
      <c r="L71" s="110"/>
      <c r="M71" s="110"/>
      <c r="N71" s="111"/>
    </row>
    <row r="72" spans="1:14" s="2" customFormat="1" ht="12.75" customHeight="1" x14ac:dyDescent="0.25">
      <c r="B72" s="109" t="s">
        <v>30</v>
      </c>
      <c r="C72" s="110"/>
      <c r="D72" s="110"/>
      <c r="E72" s="110"/>
      <c r="F72" s="110"/>
      <c r="G72" s="110"/>
      <c r="H72" s="110"/>
      <c r="I72" s="110"/>
      <c r="J72" s="110"/>
      <c r="K72" s="110"/>
      <c r="L72" s="110"/>
      <c r="M72" s="110"/>
      <c r="N72" s="111"/>
    </row>
    <row r="73" spans="1:14" s="2" customFormat="1" x14ac:dyDescent="0.25">
      <c r="B73" s="1"/>
      <c r="C73" s="64"/>
      <c r="D73" s="64"/>
      <c r="E73" s="64"/>
      <c r="F73" s="49"/>
      <c r="G73" s="49"/>
      <c r="H73" s="49"/>
      <c r="I73" s="49"/>
      <c r="J73" s="49"/>
      <c r="K73" s="49"/>
      <c r="L73" s="49"/>
      <c r="M73" s="49"/>
      <c r="N73" s="49"/>
    </row>
    <row r="74" spans="1:14" ht="21" customHeight="1" x14ac:dyDescent="0.25">
      <c r="A74" s="3"/>
      <c r="B74" s="109" t="s">
        <v>74</v>
      </c>
      <c r="C74" s="110"/>
      <c r="D74" s="110"/>
      <c r="E74" s="110"/>
      <c r="F74" s="110"/>
      <c r="G74" s="110"/>
      <c r="H74" s="110"/>
      <c r="I74" s="110"/>
      <c r="J74" s="110"/>
      <c r="K74" s="110"/>
      <c r="L74" s="110"/>
      <c r="M74" s="110"/>
      <c r="N74" s="111"/>
    </row>
    <row r="75" spans="1:14" ht="35.25" customHeight="1" x14ac:dyDescent="0.25">
      <c r="A75" s="3"/>
      <c r="B75" s="109" t="s">
        <v>75</v>
      </c>
      <c r="C75" s="110"/>
      <c r="D75" s="110"/>
      <c r="E75" s="110"/>
      <c r="F75" s="110"/>
      <c r="G75" s="110"/>
      <c r="H75" s="110"/>
      <c r="I75" s="110"/>
      <c r="J75" s="110"/>
      <c r="K75" s="110"/>
      <c r="L75" s="110"/>
      <c r="M75" s="110"/>
      <c r="N75" s="111"/>
    </row>
    <row r="76" spans="1:14" x14ac:dyDescent="0.25">
      <c r="A76" s="3"/>
      <c r="B76" s="38"/>
      <c r="C76" s="38"/>
      <c r="D76" s="38"/>
      <c r="E76" s="38"/>
      <c r="F76" s="38"/>
      <c r="G76" s="49"/>
      <c r="I76" s="49"/>
      <c r="K76" s="11"/>
      <c r="L76" s="11"/>
      <c r="M76" s="11"/>
      <c r="N76" s="11"/>
    </row>
    <row r="77" spans="1:14" ht="27" customHeight="1" x14ac:dyDescent="0.25">
      <c r="A77" s="7">
        <v>13</v>
      </c>
      <c r="B77" s="106" t="s">
        <v>31</v>
      </c>
      <c r="C77" s="107"/>
      <c r="D77" s="107"/>
      <c r="E77" s="107"/>
      <c r="F77" s="108"/>
      <c r="G77" s="51" t="s">
        <v>81</v>
      </c>
      <c r="I77" s="49"/>
      <c r="K77" s="9"/>
      <c r="L77" s="9"/>
      <c r="M77" s="9"/>
      <c r="N77" s="9"/>
    </row>
    <row r="78" spans="1:14" x14ac:dyDescent="0.25">
      <c r="A78" s="7"/>
      <c r="C78" s="12"/>
      <c r="D78" s="12"/>
      <c r="E78" s="12"/>
      <c r="F78" s="12"/>
      <c r="G78" s="49"/>
      <c r="I78" s="49"/>
      <c r="J78" s="49"/>
      <c r="K78" s="12"/>
      <c r="L78" s="12"/>
      <c r="M78" s="12"/>
      <c r="N78" s="12"/>
    </row>
    <row r="79" spans="1:14" ht="76.5" x14ac:dyDescent="0.25">
      <c r="A79" s="3"/>
      <c r="B79" s="59" t="s">
        <v>32</v>
      </c>
      <c r="C79" s="60" t="s">
        <v>33</v>
      </c>
      <c r="D79" s="60" t="s">
        <v>47</v>
      </c>
      <c r="E79" s="60" t="s">
        <v>84</v>
      </c>
      <c r="F79" s="57" t="s">
        <v>83</v>
      </c>
      <c r="G79" s="4" t="s">
        <v>73</v>
      </c>
      <c r="I79" s="49"/>
      <c r="K79" s="8"/>
      <c r="L79" s="11"/>
      <c r="M79" s="11"/>
      <c r="N79" s="11"/>
    </row>
    <row r="80" spans="1:14" ht="13.5" customHeight="1" x14ac:dyDescent="0.25">
      <c r="A80" s="3"/>
      <c r="B80" s="122" t="s">
        <v>34</v>
      </c>
      <c r="C80" s="78" t="s">
        <v>76</v>
      </c>
      <c r="D80" s="51">
        <v>7.36</v>
      </c>
      <c r="E80" s="67">
        <v>2.5499999999999998</v>
      </c>
      <c r="F80" s="67">
        <v>4.37</v>
      </c>
      <c r="G80" s="51">
        <v>5.78</v>
      </c>
      <c r="L80" s="39"/>
      <c r="M80" s="39"/>
      <c r="N80" s="39"/>
    </row>
    <row r="81" spans="1:14" x14ac:dyDescent="0.25">
      <c r="A81" s="3"/>
      <c r="B81" s="122"/>
      <c r="C81" s="40" t="s">
        <v>35</v>
      </c>
      <c r="D81" s="52"/>
      <c r="E81" s="68"/>
      <c r="F81" s="68"/>
      <c r="G81" s="52"/>
      <c r="L81" s="39"/>
      <c r="M81" s="39"/>
      <c r="N81" s="39"/>
    </row>
    <row r="82" spans="1:14" x14ac:dyDescent="0.25">
      <c r="A82" s="3"/>
      <c r="B82" s="122"/>
      <c r="C82" s="10" t="s">
        <v>78</v>
      </c>
      <c r="D82" s="53">
        <v>0.42</v>
      </c>
      <c r="E82" s="67">
        <v>0.68</v>
      </c>
      <c r="F82" s="67">
        <v>0.92</v>
      </c>
      <c r="G82" s="51">
        <v>1.1000000000000001</v>
      </c>
      <c r="I82" s="49"/>
      <c r="L82" s="39"/>
      <c r="M82" s="39"/>
      <c r="N82" s="39"/>
    </row>
    <row r="83" spans="1:14" x14ac:dyDescent="0.25">
      <c r="A83" s="3"/>
      <c r="B83" s="122"/>
      <c r="C83" s="40" t="s">
        <v>36</v>
      </c>
      <c r="D83" s="77">
        <f>D82</f>
        <v>0.42</v>
      </c>
      <c r="E83" s="73">
        <v>0.68</v>
      </c>
      <c r="F83" s="73">
        <f>F82</f>
        <v>0.92</v>
      </c>
      <c r="G83" s="73">
        <f>G82</f>
        <v>1.1000000000000001</v>
      </c>
      <c r="I83" s="49"/>
      <c r="J83" s="26"/>
      <c r="L83" s="39"/>
      <c r="M83" s="39"/>
      <c r="N83" s="39"/>
    </row>
    <row r="84" spans="1:14" ht="32.450000000000003" customHeight="1" x14ac:dyDescent="0.25">
      <c r="A84" s="3"/>
      <c r="B84" s="122" t="s">
        <v>37</v>
      </c>
      <c r="C84" s="40" t="s">
        <v>85</v>
      </c>
      <c r="D84" s="52">
        <v>4.8899999999999997</v>
      </c>
      <c r="E84" s="67">
        <v>71.73</v>
      </c>
      <c r="F84" s="67">
        <v>72.288329519450798</v>
      </c>
      <c r="G84" s="51">
        <f>157.8/G80</f>
        <v>27.301038062283737</v>
      </c>
      <c r="I84" s="49"/>
      <c r="J84" s="26"/>
      <c r="L84" s="39"/>
      <c r="M84" s="39"/>
      <c r="N84" s="39"/>
    </row>
    <row r="85" spans="1:14" x14ac:dyDescent="0.25">
      <c r="A85" s="3"/>
      <c r="B85" s="122"/>
      <c r="C85" s="40" t="s">
        <v>35</v>
      </c>
      <c r="D85" s="52"/>
      <c r="E85" s="68"/>
      <c r="F85" s="68"/>
      <c r="G85" s="52"/>
      <c r="I85" s="49"/>
      <c r="J85" s="26"/>
      <c r="L85" s="39"/>
      <c r="M85" s="39"/>
      <c r="N85" s="39"/>
    </row>
    <row r="86" spans="1:14" x14ac:dyDescent="0.25">
      <c r="A86" s="3"/>
      <c r="B86" s="122"/>
      <c r="C86" s="10" t="s">
        <v>78</v>
      </c>
      <c r="D86" s="58">
        <v>55.24</v>
      </c>
      <c r="E86" s="67">
        <v>25.03</v>
      </c>
      <c r="F86" s="67">
        <v>22.619565217391301</v>
      </c>
      <c r="G86" s="51">
        <f>24.13/G82</f>
        <v>21.936363636363634</v>
      </c>
      <c r="H86" s="39"/>
      <c r="I86" s="49"/>
      <c r="J86" s="39"/>
      <c r="L86" s="39"/>
      <c r="M86" s="39"/>
      <c r="N86" s="39"/>
    </row>
    <row r="87" spans="1:14" x14ac:dyDescent="0.25">
      <c r="A87" s="3"/>
      <c r="B87" s="122"/>
      <c r="C87" s="40" t="s">
        <v>36</v>
      </c>
      <c r="D87" s="76">
        <f>D86</f>
        <v>55.24</v>
      </c>
      <c r="E87" s="73">
        <v>25.03</v>
      </c>
      <c r="F87" s="73">
        <f>F86</f>
        <v>22.619565217391301</v>
      </c>
      <c r="G87" s="73">
        <f>G86</f>
        <v>21.936363636363634</v>
      </c>
      <c r="H87" s="39"/>
      <c r="I87" s="49"/>
      <c r="J87" s="39"/>
      <c r="L87" s="39"/>
      <c r="M87" s="39"/>
      <c r="N87" s="39"/>
    </row>
    <row r="88" spans="1:14" ht="25.5" x14ac:dyDescent="0.25">
      <c r="A88" s="3"/>
      <c r="B88" s="122" t="s">
        <v>43</v>
      </c>
      <c r="C88" s="40" t="s">
        <v>85</v>
      </c>
      <c r="D88" s="54">
        <v>8.1600000000000006E-2</v>
      </c>
      <c r="E88" s="69">
        <v>0.1062</v>
      </c>
      <c r="F88" s="69">
        <v>0.17129902021230495</v>
      </c>
      <c r="G88" s="80">
        <f>676.08/6746.37</f>
        <v>0.10021389280457491</v>
      </c>
      <c r="H88" s="79"/>
      <c r="I88" s="49"/>
      <c r="J88" s="39"/>
      <c r="L88" s="39"/>
      <c r="M88" s="39"/>
      <c r="N88" s="39"/>
    </row>
    <row r="89" spans="1:14" x14ac:dyDescent="0.25">
      <c r="A89" s="3"/>
      <c r="B89" s="122"/>
      <c r="C89" s="40" t="s">
        <v>35</v>
      </c>
      <c r="D89" s="55"/>
      <c r="E89" s="55"/>
      <c r="F89" s="55"/>
      <c r="G89" s="55"/>
      <c r="H89" s="39"/>
      <c r="I89" s="49"/>
      <c r="J89" s="39"/>
      <c r="L89" s="39"/>
      <c r="M89" s="39"/>
      <c r="N89" s="39"/>
    </row>
    <row r="90" spans="1:14" x14ac:dyDescent="0.25">
      <c r="A90" s="3"/>
      <c r="B90" s="122"/>
      <c r="C90" s="10" t="s">
        <v>78</v>
      </c>
      <c r="D90" s="56">
        <v>0.11409999999999999</v>
      </c>
      <c r="E90" s="69">
        <v>0.1555</v>
      </c>
      <c r="F90" s="69">
        <v>0.17429442919201327</v>
      </c>
      <c r="G90" s="80">
        <f>1381.71/8856.81</f>
        <v>0.1560053789118204</v>
      </c>
      <c r="H90" s="39"/>
      <c r="I90" s="49"/>
      <c r="L90" s="39"/>
      <c r="M90" s="39"/>
      <c r="N90" s="39"/>
    </row>
    <row r="91" spans="1:14" x14ac:dyDescent="0.25">
      <c r="A91" s="3"/>
      <c r="B91" s="122"/>
      <c r="C91" s="40" t="s">
        <v>36</v>
      </c>
      <c r="D91" s="74">
        <f>D90</f>
        <v>0.11409999999999999</v>
      </c>
      <c r="E91" s="75">
        <v>0.1555</v>
      </c>
      <c r="F91" s="75">
        <f>F90</f>
        <v>0.17429442919201327</v>
      </c>
      <c r="G91" s="75">
        <f>G90</f>
        <v>0.1560053789118204</v>
      </c>
      <c r="K91" s="26"/>
      <c r="L91" s="39"/>
      <c r="M91" s="39"/>
      <c r="N91" s="39"/>
    </row>
    <row r="92" spans="1:14" ht="25.5" x14ac:dyDescent="0.2">
      <c r="A92" s="3"/>
      <c r="B92" s="101" t="s">
        <v>38</v>
      </c>
      <c r="C92" s="40" t="s">
        <v>86</v>
      </c>
      <c r="D92" s="52">
        <v>39.4</v>
      </c>
      <c r="E92" s="67">
        <v>21.22</v>
      </c>
      <c r="F92" s="67">
        <v>25.501976639712488</v>
      </c>
      <c r="G92" s="51">
        <f>6746.37/118.75</f>
        <v>56.811536842105262</v>
      </c>
      <c r="J92" s="70"/>
      <c r="K92" s="50"/>
      <c r="L92" s="39"/>
      <c r="M92" s="39"/>
      <c r="N92" s="39"/>
    </row>
    <row r="93" spans="1:14" x14ac:dyDescent="0.25">
      <c r="A93" s="3"/>
      <c r="B93" s="101"/>
      <c r="C93" s="40" t="s">
        <v>35</v>
      </c>
      <c r="D93" s="52"/>
      <c r="E93" s="52"/>
      <c r="F93" s="68"/>
      <c r="G93" s="52"/>
      <c r="K93" s="26"/>
      <c r="L93" s="39"/>
      <c r="M93" s="39"/>
      <c r="N93" s="39"/>
    </row>
    <row r="94" spans="1:14" x14ac:dyDescent="0.2">
      <c r="A94" s="3"/>
      <c r="B94" s="101"/>
      <c r="C94" s="10" t="s">
        <v>78</v>
      </c>
      <c r="D94" s="53">
        <v>3.69</v>
      </c>
      <c r="E94" s="67">
        <v>33.58</v>
      </c>
      <c r="F94" s="67">
        <v>5.2800226924060345</v>
      </c>
      <c r="G94" s="51">
        <f>8856.81/1251.52</f>
        <v>7.0768425594477113</v>
      </c>
      <c r="J94" s="70"/>
      <c r="K94" s="39"/>
      <c r="L94" s="39"/>
      <c r="M94" s="39"/>
      <c r="N94" s="39"/>
    </row>
    <row r="95" spans="1:14" x14ac:dyDescent="0.25">
      <c r="A95" s="3"/>
      <c r="B95" s="101"/>
      <c r="C95" s="40" t="s">
        <v>36</v>
      </c>
      <c r="D95" s="72">
        <f>D94</f>
        <v>3.69</v>
      </c>
      <c r="E95" s="73">
        <v>33.58</v>
      </c>
      <c r="F95" s="73">
        <f>F94</f>
        <v>5.2800226924060345</v>
      </c>
      <c r="G95" s="73">
        <f>G94</f>
        <v>7.0768425594477113</v>
      </c>
      <c r="K95" s="39"/>
      <c r="L95" s="39"/>
      <c r="M95" s="39"/>
      <c r="N95" s="39"/>
    </row>
    <row r="96" spans="1:14" x14ac:dyDescent="0.25">
      <c r="A96" s="3"/>
      <c r="B96" s="102" t="s">
        <v>101</v>
      </c>
      <c r="C96" s="103"/>
      <c r="D96" s="103"/>
      <c r="E96" s="103"/>
      <c r="F96" s="103"/>
      <c r="G96" s="103"/>
      <c r="K96" s="39"/>
      <c r="L96" s="39"/>
      <c r="M96" s="39"/>
      <c r="N96" s="39"/>
    </row>
    <row r="97" spans="1:14" ht="32.25" customHeight="1" x14ac:dyDescent="0.25">
      <c r="A97" s="3"/>
      <c r="B97" s="104" t="s">
        <v>82</v>
      </c>
      <c r="C97" s="105"/>
      <c r="D97" s="105"/>
      <c r="E97" s="105"/>
      <c r="F97" s="105"/>
      <c r="G97" s="105"/>
      <c r="K97" s="39"/>
      <c r="L97" s="39"/>
      <c r="M97" s="39"/>
      <c r="N97" s="39"/>
    </row>
    <row r="98" spans="1:14" x14ac:dyDescent="0.25">
      <c r="C98" s="14"/>
      <c r="D98" s="14"/>
      <c r="E98" s="14"/>
      <c r="F98" s="14"/>
    </row>
    <row r="99" spans="1:14" x14ac:dyDescent="0.25">
      <c r="A99" s="7">
        <v>14</v>
      </c>
      <c r="B99" s="41" t="s">
        <v>39</v>
      </c>
      <c r="C99" s="97" t="s">
        <v>8</v>
      </c>
      <c r="D99" s="98"/>
      <c r="E99" s="98"/>
      <c r="F99" s="98"/>
      <c r="G99" s="99"/>
    </row>
    <row r="100" spans="1:14" x14ac:dyDescent="0.25">
      <c r="A100" s="14"/>
      <c r="D100" s="1" t="s">
        <v>40</v>
      </c>
    </row>
    <row r="101" spans="1:14" ht="13.5" customHeight="1" x14ac:dyDescent="0.25">
      <c r="B101" s="63" t="s">
        <v>79</v>
      </c>
      <c r="C101" s="81" t="s">
        <v>99</v>
      </c>
      <c r="D101" s="82"/>
      <c r="E101" s="82"/>
      <c r="F101" s="82"/>
      <c r="G101" s="83"/>
    </row>
  </sheetData>
  <mergeCells count="58">
    <mergeCell ref="C43:F43"/>
    <mergeCell ref="C44:F44"/>
    <mergeCell ref="B41:B42"/>
    <mergeCell ref="I64:K64"/>
    <mergeCell ref="F64:H64"/>
    <mergeCell ref="B46:E46"/>
    <mergeCell ref="C20:E20"/>
    <mergeCell ref="A1:B1"/>
    <mergeCell ref="C5:E5"/>
    <mergeCell ref="B6:D6"/>
    <mergeCell ref="C10:E10"/>
    <mergeCell ref="B13:C13"/>
    <mergeCell ref="B17:E17"/>
    <mergeCell ref="C18:E18"/>
    <mergeCell ref="C19:E19"/>
    <mergeCell ref="B14:C14"/>
    <mergeCell ref="C36:E36"/>
    <mergeCell ref="C21:E21"/>
    <mergeCell ref="B22:E22"/>
    <mergeCell ref="B24:E24"/>
    <mergeCell ref="B25:E25"/>
    <mergeCell ref="B31:E31"/>
    <mergeCell ref="B33:E33"/>
    <mergeCell ref="C34:E34"/>
    <mergeCell ref="C35:E35"/>
    <mergeCell ref="B37:E37"/>
    <mergeCell ref="D47:E47"/>
    <mergeCell ref="D48:E48"/>
    <mergeCell ref="B49:E49"/>
    <mergeCell ref="B88:B91"/>
    <mergeCell ref="B80:B83"/>
    <mergeCell ref="B84:B87"/>
    <mergeCell ref="B56:E56"/>
    <mergeCell ref="C58:E58"/>
    <mergeCell ref="B64:B65"/>
    <mergeCell ref="C64:C65"/>
    <mergeCell ref="D64:D65"/>
    <mergeCell ref="C55:E55"/>
    <mergeCell ref="B51:E51"/>
    <mergeCell ref="B52:B53"/>
    <mergeCell ref="B40:F40"/>
    <mergeCell ref="L64:N64"/>
    <mergeCell ref="B92:B95"/>
    <mergeCell ref="B96:G96"/>
    <mergeCell ref="B97:G97"/>
    <mergeCell ref="B77:F77"/>
    <mergeCell ref="B75:N75"/>
    <mergeCell ref="B74:N74"/>
    <mergeCell ref="B72:N72"/>
    <mergeCell ref="B71:N71"/>
    <mergeCell ref="B70:N70"/>
    <mergeCell ref="B69:N69"/>
    <mergeCell ref="C101:G101"/>
    <mergeCell ref="A52:A53"/>
    <mergeCell ref="E64:E65"/>
    <mergeCell ref="C52:E53"/>
    <mergeCell ref="C54:E54"/>
    <mergeCell ref="C99:G99"/>
  </mergeCells>
  <printOptions horizontalCentered="1"/>
  <pageMargins left="0.23622047244094491" right="0.23622047244094491" top="0.74803149606299213" bottom="0.74803149606299213" header="0.31496062992125984" footer="0.31496062992125984"/>
  <pageSetup paperSize="9" scale="60"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Jay Jalaram Technologies Ltd</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Nevil</dc:creator>
  <cp:lastModifiedBy>Nigam Gor</cp:lastModifiedBy>
  <cp:lastPrinted>2023-05-18T08:38:40Z</cp:lastPrinted>
  <dcterms:created xsi:type="dcterms:W3CDTF">2018-10-13T12:55:33Z</dcterms:created>
  <dcterms:modified xsi:type="dcterms:W3CDTF">2025-07-07T12:23:43Z</dcterms:modified>
</cp:coreProperties>
</file>