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9. Viaz Tyres Limited\F.Y. 2024-25\"/>
    </mc:Choice>
  </mc:AlternateContent>
  <xr:revisionPtr revIDLastSave="0" documentId="13_ncr:1_{0065896C-E972-4D16-AB36-6021A3DAC570}" xr6:coauthVersionLast="47" xr6:coauthVersionMax="47" xr10:uidLastSave="{00000000-0000-0000-0000-000000000000}"/>
  <bookViews>
    <workbookView xWindow="-120" yWindow="-120" windowWidth="24240" windowHeight="13140" xr2:uid="{00000000-000D-0000-FFFF-FFFF00000000}"/>
  </bookViews>
  <sheets>
    <sheet name="Viaz Tyres" sheetId="1" r:id="rId1"/>
    <sheet name="Sheet3" sheetId="3" state="hidden" r:id="rId2"/>
  </sheets>
  <calcPr calcId="191029"/>
</workbook>
</file>

<file path=xl/calcChain.xml><?xml version="1.0" encoding="utf-8"?>
<calcChain xmlns="http://schemas.openxmlformats.org/spreadsheetml/2006/main">
  <c r="F91" i="1" l="1"/>
  <c r="G91" i="1"/>
  <c r="G87" i="1"/>
  <c r="G83" i="1"/>
  <c r="F87" i="1"/>
  <c r="K46" i="1"/>
  <c r="F83" i="1"/>
</calcChain>
</file>

<file path=xl/sharedStrings.xml><?xml version="1.0" encoding="utf-8"?>
<sst xmlns="http://schemas.openxmlformats.org/spreadsheetml/2006/main" count="170" uniqueCount="105">
  <si>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</si>
  <si>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</si>
  <si>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</si>
  <si>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</si>
  <si>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</si>
  <si>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</si>
  <si>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</si>
  <si>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</si>
  <si>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</si>
  <si>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</si>
  <si>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</si>
  <si>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</si>
  <si>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</si>
  <si>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</si>
  <si>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</si>
  <si>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</si>
  <si>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</si>
  <si>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</si>
  <si>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</si>
  <si>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</si>
  <si>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</si>
  <si>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</si>
  <si>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</si>
  <si>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</si>
  <si>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</si>
  <si>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</si>
  <si>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</si>
  <si>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</si>
  <si>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</si>
  <si>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</si>
  <si>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</si>
  <si>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</si>
  <si>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</si>
  <si>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</si>
  <si>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</si>
  <si>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</si>
  <si>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</si>
  <si>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</si>
  <si>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</si>
  <si>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</si>
  <si>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</si>
  <si>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</si>
  <si>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</si>
  <si>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</si>
  <si>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</si>
  <si>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</si>
  <si>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</si>
  <si>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</si>
  <si>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</si>
  <si>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</si>
  <si>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</si>
  <si>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</si>
  <si>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</si>
  <si>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</si>
  <si>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</si>
  <si>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</si>
  <si>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</si>
  <si>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</si>
  <si>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</si>
  <si>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</si>
  <si>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</si>
  <si>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</si>
  <si>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</si>
  <si>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</si>
  <si>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</si>
  <si>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</si>
  <si>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</si>
  <si>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</si>
  <si>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</si>
  <si>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</si>
  <si>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</si>
  <si>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</si>
  <si>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</si>
  <si>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At the end of 3rd  FY 2024-25</t>
  </si>
  <si>
    <t xml:space="preserve">At the end of 1st FY 2022-23 </t>
  </si>
  <si>
    <t># NSE does not have any sectorial index for Chemical Industry, hence data for Nifty SME Emerge Data has been provided here.</t>
  </si>
  <si>
    <t xml:space="preserve">VIAZ TYRES LIMITED
</t>
  </si>
  <si>
    <t>Rs. 2000.12 lakhs</t>
  </si>
  <si>
    <t>5.49 Times</t>
  </si>
  <si>
    <t>Since the company's share were listed on March 01, 2023, we are considering March 31, 2023 as the 1st Financial Year.</t>
  </si>
  <si>
    <t>(ii) Actual implementation upto 1st March 2023 $</t>
  </si>
  <si>
    <t>(ii) Actual utilization as on March 31, 2023</t>
  </si>
  <si>
    <t>Rs. 62/-</t>
  </si>
  <si>
    <t>At close of listing day (01.03.2023)</t>
  </si>
  <si>
    <t>At close of 30th calendar day (30.03.2023) from listing day*</t>
  </si>
  <si>
    <t xml:space="preserve">Issuer: Viaz Tyres Limited </t>
  </si>
  <si>
    <t>NIL</t>
  </si>
  <si>
    <t>*Source:  Prospectus dated January 30, 2023  and based on restated summary statement FY 21-22.                                                                                                                                                                                                                                                                                                                                     #Source:Results for the FY 2022-23 will be updated on completion of FY 2022-23 .</t>
  </si>
  <si>
    <t>Note: Since the company's share were listed on March 01, 2023, we are considering March 31, 2023 as the 1st Financial Year.</t>
  </si>
  <si>
    <t xml:space="preserve">(ii) at the end of 1st FY </t>
  </si>
  <si>
    <t xml:space="preserve">(iii) at the end of 2nd FY </t>
  </si>
  <si>
    <t xml:space="preserve">(iv) at the end of 3rd FY </t>
  </si>
  <si>
    <t>Frequently Traded (41.02%)</t>
  </si>
  <si>
    <t>1) Repayment or Prepayment or part repayment of Loan Rs. 891.00 lakhs
2) To Meet Working capital requirments of Rs.559.00 Lakhs
3) General Corporate Purpose Rs. 490.12 Lakhs</t>
  </si>
  <si>
    <t>1) Repayment or Prepayment or part repayment of Loan Rs. 950.00 lakhs
2) To Meet Working capital requirments of Rs.500 Lakhs
3) General Corporate Purpose Rs. 490.12 Lakhs</t>
  </si>
  <si>
    <t>NA</t>
  </si>
  <si>
    <t>At close of 90th calendar day from (29.05.2023) listing day**</t>
  </si>
  <si>
    <t xml:space="preserve">No change during 1st F.Y. </t>
  </si>
  <si>
    <t>Frequently Traded (21.65 %)</t>
  </si>
  <si>
    <t xml:space="preserve">No change during 2nd F.Y. 2023-24 </t>
  </si>
  <si>
    <t>Index (of the Designated Stock Exchange): NSE Nifty</t>
  </si>
  <si>
    <t xml:space="preserve">Source: STATEMENT OF DEVIATION(S) OR VARIATION(S) UNDER REGULATION 32 OF THE SEBI(LODR)
REGULATION, 2015 for the half year ended on March 31, 2023
</t>
  </si>
  <si>
    <t>Comment by company :As per the disclosure in DRHP/RHP the fund has been utilized, however the outstanding loan amount as on 31.03.2023 was Rs. 891 Lakhs due towards payment of instalments for interim period i.e. 30.09.2022 to 31.03.2023. Therefore, Rs. 59 lakhs was used for Working Capital.</t>
  </si>
  <si>
    <t>Frequently Traded (29.92 %)</t>
  </si>
  <si>
    <t>Mr. Manishkumar Arvindji Vihol has been appointed as Non - Executive Independent Director w.e.f. 06-03-2025.
Mr. Dhaval Bipinbhai Mashru has been appointed as Non - Executive Independent Director w.e.f. 06-03-2025.
Ms. Pratima Singh has resigned from the position of Non - Executive Independent Director w.e.f. 03-03-2025.
Ms. Amita Pragada has ceased to be Non - Executive Independent Director w.e.f. 01-03-2025.
Ms. Akshita Dave has ceased to be Non - Executive Independent Director w.e.f. 01-03-2025.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</si>
</sst>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164"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4" fillId="0" borderId="3" xfId="0" applyFont="1" applyBorder="1" applyAlignment="1">
      <alignment horizontal="lef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8" xfId="0" applyFont="1" applyFill="1" applyBorder="1" applyAlignment="1">
      <alignment horizontal="left"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2" borderId="19" xfId="0" applyFont="1" applyFill="1" applyBorder="1" applyAlignment="1">
      <alignment vertical="center" wrapText="1"/>
    </xf>
    <xf numFmtId="4" fontId="5" fillId="0" borderId="1" xfId="0" applyNumberFormat="1" applyFont="1" applyBorder="1" applyAlignment="1">
      <alignment vertical="center" wrapText="1"/>
    </xf>
    <xf numFmtId="10" fontId="2" fillId="0" borderId="0" xfId="0" applyNumberFormat="1" applyFont="1" applyAlignment="1">
      <alignment horizontal="center" vertical="center" wrapText="1"/>
    </xf>
    <xf numFmtId="164" fontId="2" fillId="2" borderId="1" xfId="1" applyFont="1" applyFill="1" applyBorder="1" applyAlignment="1">
      <alignment horizontal="center" vertical="center"/>
    </xf>
    <xf numFmtId="0" fontId="2" fillId="0" borderId="1" xfId="0" applyFont="1" applyBorder="1" applyAlignment="1">
      <alignment horizontal="left" vertical="center" wrapText="1"/>
    </xf>
    <xf numFmtId="2" fontId="3" fillId="2" borderId="1" xfId="0" applyNumberFormat="1"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4" fontId="5" fillId="2" borderId="1" xfId="0" applyNumberFormat="1" applyFont="1" applyFill="1" applyBorder="1" applyAlignment="1">
      <alignment vertical="center" wrapText="1"/>
    </xf>
    <xf numFmtId="0" fontId="2" fillId="2" borderId="9"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2" borderId="1" xfId="0"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2" borderId="1" xfId="0" applyFont="1" applyFill="1" applyBorder="1" applyAlignment="1">
      <alignmen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2" borderId="1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115" zoomScaleNormal="115" workbookViewId="0">
      <selection activeCell="F12" sqref="F12"/>
    </sheetView>
  </sheetViews>
  <sheetFormatPr defaultColWidth="8.85546875" defaultRowHeight="12.75" x14ac:dyDescent="0.25"/>
  <cols>
    <col min="1" max="1" width="8.85546875" style="1"/>
    <col min="2" max="2" width="47.425781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2.140625" style="1" bestFit="1" customWidth="1"/>
    <col min="10" max="10" width="13.5703125" style="1" customWidth="1"/>
    <col min="11" max="11" width="12.28515625" style="1" customWidth="1"/>
    <col min="12" max="12" width="11.140625" style="1" customWidth="1"/>
    <col min="13" max="13" width="10" style="1" customWidth="1"/>
    <col min="14" max="14" width="9.7109375" style="1" customWidth="1"/>
    <col min="15" max="15" width="11.7109375" style="1" bestFit="1" customWidth="1"/>
    <col min="16" max="16384" width="8.85546875" style="1"/>
  </cols>
  <sheetData>
    <row r="1" spans="1:5" ht="14.45" customHeight="1" x14ac:dyDescent="0.25">
      <c r="A1" s="76" t="s">
        <v>0</v>
      </c>
      <c r="B1" s="76"/>
      <c r="D1" s="2"/>
    </row>
    <row r="3" spans="1:5" ht="24.75" customHeight="1" x14ac:dyDescent="0.25">
      <c r="A3" s="3" t="s">
        <v>1</v>
      </c>
      <c r="B3" s="4" t="s">
        <v>2</v>
      </c>
      <c r="C3" s="69" t="s">
        <v>76</v>
      </c>
    </row>
    <row r="4" spans="1:5" x14ac:dyDescent="0.25">
      <c r="D4" s="5"/>
    </row>
    <row r="5" spans="1:5" ht="21" customHeight="1" x14ac:dyDescent="0.25">
      <c r="A5" s="6">
        <v>1</v>
      </c>
      <c r="B5" s="4" t="s">
        <v>3</v>
      </c>
      <c r="C5" s="77" t="s">
        <v>58</v>
      </c>
      <c r="D5" s="77"/>
      <c r="E5" s="77"/>
    </row>
    <row r="6" spans="1:5" ht="15" customHeight="1" x14ac:dyDescent="0.25">
      <c r="A6" s="7"/>
      <c r="B6" s="78"/>
      <c r="C6" s="78"/>
      <c r="D6" s="78"/>
      <c r="E6" s="8"/>
    </row>
    <row r="7" spans="1:5" x14ac:dyDescent="0.25">
      <c r="A7" s="7"/>
      <c r="B7" s="9"/>
      <c r="D7" s="5"/>
    </row>
    <row r="8" spans="1:5" ht="21" customHeight="1" x14ac:dyDescent="0.25">
      <c r="A8" s="7">
        <v>2</v>
      </c>
      <c r="B8" s="4" t="s">
        <v>4</v>
      </c>
      <c r="C8" s="10" t="s">
        <v>77</v>
      </c>
      <c r="D8" s="5"/>
    </row>
    <row r="9" spans="1:5" x14ac:dyDescent="0.25">
      <c r="A9" s="7"/>
      <c r="B9" s="9"/>
      <c r="D9" s="5"/>
    </row>
    <row r="10" spans="1:5" ht="30.6" customHeight="1" x14ac:dyDescent="0.25">
      <c r="A10" s="7">
        <v>3</v>
      </c>
      <c r="B10" s="4" t="s">
        <v>5</v>
      </c>
      <c r="C10" s="79" t="s">
        <v>45</v>
      </c>
      <c r="D10" s="80"/>
      <c r="E10" s="81"/>
    </row>
    <row r="11" spans="1:5" x14ac:dyDescent="0.25">
      <c r="A11" s="7"/>
      <c r="B11" s="9"/>
      <c r="D11" s="5"/>
    </row>
    <row r="12" spans="1:5" x14ac:dyDescent="0.25">
      <c r="A12" s="7">
        <v>4</v>
      </c>
      <c r="B12" s="4" t="s">
        <v>6</v>
      </c>
      <c r="C12" s="10" t="s">
        <v>78</v>
      </c>
      <c r="D12" s="5"/>
    </row>
    <row r="13" spans="1:5" ht="14.45" customHeight="1" x14ac:dyDescent="0.25">
      <c r="A13" s="7"/>
      <c r="B13" s="82" t="s">
        <v>44</v>
      </c>
      <c r="C13" s="83"/>
      <c r="D13" s="5"/>
    </row>
    <row r="14" spans="1:5" ht="13.5" customHeight="1" x14ac:dyDescent="0.25">
      <c r="A14" s="7"/>
      <c r="B14" s="89" t="s">
        <v>46</v>
      </c>
      <c r="C14" s="90"/>
      <c r="D14" s="5"/>
    </row>
    <row r="15" spans="1:5" ht="14.45" customHeight="1" x14ac:dyDescent="0.25">
      <c r="A15" s="7"/>
      <c r="B15" s="46"/>
      <c r="C15" s="47"/>
      <c r="D15" s="5"/>
    </row>
    <row r="16" spans="1:5" x14ac:dyDescent="0.25">
      <c r="A16" s="7"/>
      <c r="D16" s="5"/>
    </row>
    <row r="17" spans="1:14" ht="29.25" customHeight="1" x14ac:dyDescent="0.25">
      <c r="A17" s="7">
        <v>5</v>
      </c>
      <c r="B17" s="84" t="s">
        <v>51</v>
      </c>
      <c r="C17" s="85"/>
      <c r="D17" s="85"/>
      <c r="E17" s="86"/>
      <c r="F17" s="9"/>
      <c r="G17" s="9"/>
      <c r="H17" s="9"/>
      <c r="I17" s="9"/>
      <c r="J17" s="11"/>
      <c r="K17" s="11"/>
      <c r="L17" s="11"/>
      <c r="M17" s="11"/>
      <c r="N17" s="11"/>
    </row>
    <row r="18" spans="1:14" x14ac:dyDescent="0.25">
      <c r="A18" s="7"/>
      <c r="B18" s="60" t="s">
        <v>7</v>
      </c>
      <c r="C18" s="87" t="s">
        <v>8</v>
      </c>
      <c r="D18" s="88"/>
      <c r="E18" s="88"/>
      <c r="F18" s="12"/>
      <c r="G18" s="11"/>
      <c r="H18" s="11"/>
      <c r="I18" s="11"/>
      <c r="J18" s="11"/>
      <c r="K18" s="11"/>
      <c r="L18" s="11"/>
      <c r="M18" s="11"/>
      <c r="N18" s="11"/>
    </row>
    <row r="19" spans="1:14" x14ac:dyDescent="0.25">
      <c r="A19" s="7"/>
      <c r="B19" s="48" t="s">
        <v>89</v>
      </c>
      <c r="C19" s="87" t="s">
        <v>8</v>
      </c>
      <c r="D19" s="88"/>
      <c r="E19" s="88"/>
      <c r="F19" s="12"/>
      <c r="G19" s="11"/>
      <c r="H19" s="11"/>
      <c r="I19" s="11"/>
      <c r="J19" s="11"/>
      <c r="K19" s="11"/>
      <c r="L19" s="11"/>
      <c r="M19" s="11"/>
      <c r="N19" s="11"/>
    </row>
    <row r="20" spans="1:14" s="36" customFormat="1" x14ac:dyDescent="0.25">
      <c r="A20" s="71"/>
      <c r="B20" s="60" t="s">
        <v>90</v>
      </c>
      <c r="C20" s="75" t="s">
        <v>8</v>
      </c>
      <c r="D20" s="75"/>
      <c r="E20" s="75"/>
      <c r="F20" s="72"/>
      <c r="G20" s="73"/>
      <c r="H20" s="73"/>
      <c r="I20" s="73"/>
      <c r="J20" s="73"/>
      <c r="K20" s="73"/>
      <c r="L20" s="73"/>
      <c r="M20" s="73"/>
      <c r="N20" s="73"/>
    </row>
    <row r="21" spans="1:14" x14ac:dyDescent="0.25">
      <c r="A21" s="7"/>
      <c r="B21" s="49" t="s">
        <v>91</v>
      </c>
      <c r="C21" s="75" t="s">
        <v>8</v>
      </c>
      <c r="D21" s="75"/>
      <c r="E21" s="75"/>
      <c r="F21" s="12"/>
      <c r="G21" s="11"/>
      <c r="H21" s="11"/>
      <c r="I21" s="11"/>
      <c r="J21" s="11"/>
      <c r="K21" s="11"/>
      <c r="L21" s="11"/>
      <c r="M21" s="11"/>
      <c r="N21" s="11"/>
    </row>
    <row r="22" spans="1:14" x14ac:dyDescent="0.25">
      <c r="A22" s="7"/>
      <c r="B22" s="92" t="s">
        <v>59</v>
      </c>
      <c r="C22" s="92"/>
      <c r="D22" s="92"/>
      <c r="E22" s="92"/>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91" t="s">
        <v>52</v>
      </c>
      <c r="C24" s="91"/>
      <c r="D24" s="91"/>
      <c r="E24" s="91"/>
      <c r="F24" s="9"/>
      <c r="G24" s="9"/>
      <c r="H24" s="11"/>
      <c r="I24" s="9"/>
      <c r="J24" s="9"/>
    </row>
    <row r="25" spans="1:14" x14ac:dyDescent="0.25">
      <c r="A25" s="7"/>
      <c r="B25" s="93" t="s">
        <v>9</v>
      </c>
      <c r="C25" s="94"/>
      <c r="D25" s="94"/>
      <c r="E25" s="95"/>
      <c r="F25" s="12"/>
    </row>
    <row r="26" spans="1:14" ht="25.5" x14ac:dyDescent="0.25">
      <c r="A26" s="7"/>
      <c r="B26" s="13" t="s">
        <v>10</v>
      </c>
      <c r="C26" s="57" t="s">
        <v>61</v>
      </c>
      <c r="D26" s="57" t="s">
        <v>62</v>
      </c>
      <c r="E26" s="57" t="s">
        <v>63</v>
      </c>
      <c r="F26" s="12"/>
    </row>
    <row r="27" spans="1:14" ht="12.75" customHeight="1" x14ac:dyDescent="0.25">
      <c r="A27" s="7"/>
      <c r="B27" s="29" t="s">
        <v>11</v>
      </c>
      <c r="C27" s="66">
        <v>4592</v>
      </c>
      <c r="D27" s="74">
        <v>5036.82</v>
      </c>
      <c r="E27" s="56">
        <v>5725.88</v>
      </c>
      <c r="F27" s="24"/>
      <c r="G27" s="24"/>
    </row>
    <row r="28" spans="1:14" ht="12.75" customHeight="1" x14ac:dyDescent="0.25">
      <c r="A28" s="7"/>
      <c r="B28" s="29" t="s">
        <v>12</v>
      </c>
      <c r="C28" s="66">
        <v>202</v>
      </c>
      <c r="D28" s="74">
        <v>237.28</v>
      </c>
      <c r="E28" s="56">
        <v>333.81</v>
      </c>
      <c r="F28" s="24"/>
      <c r="G28" s="24"/>
    </row>
    <row r="29" spans="1:14" ht="12.75" customHeight="1" x14ac:dyDescent="0.25">
      <c r="A29" s="7"/>
      <c r="B29" s="29" t="s">
        <v>13</v>
      </c>
      <c r="C29" s="56">
        <v>1225.0999999999999</v>
      </c>
      <c r="D29" s="56">
        <v>1225.0999999999999</v>
      </c>
      <c r="E29" s="56">
        <v>1225.0999999999999</v>
      </c>
      <c r="F29" s="24"/>
      <c r="G29" s="24"/>
    </row>
    <row r="30" spans="1:14" ht="12.75" customHeight="1" x14ac:dyDescent="0.25">
      <c r="A30" s="7"/>
      <c r="B30" s="29" t="s">
        <v>14</v>
      </c>
      <c r="C30" s="66">
        <v>1885</v>
      </c>
      <c r="D30" s="74">
        <v>2122.34</v>
      </c>
      <c r="E30" s="56">
        <v>2456.14</v>
      </c>
      <c r="F30" s="24"/>
      <c r="G30" s="24"/>
    </row>
    <row r="31" spans="1:14" x14ac:dyDescent="0.25">
      <c r="A31" s="7"/>
      <c r="B31" s="96" t="s">
        <v>79</v>
      </c>
      <c r="C31" s="97"/>
      <c r="D31" s="97"/>
      <c r="E31" s="98"/>
      <c r="F31" s="12"/>
    </row>
    <row r="32" spans="1:14" x14ac:dyDescent="0.25">
      <c r="A32" s="7"/>
      <c r="B32" s="11"/>
      <c r="C32" s="12"/>
      <c r="D32" s="12"/>
      <c r="E32" s="12"/>
      <c r="F32" s="12"/>
    </row>
    <row r="33" spans="1:11" ht="29.25" customHeight="1" x14ac:dyDescent="0.25">
      <c r="A33" s="7">
        <v>7</v>
      </c>
      <c r="B33" s="91" t="s">
        <v>15</v>
      </c>
      <c r="C33" s="91"/>
      <c r="D33" s="91"/>
      <c r="E33" s="91"/>
      <c r="F33" s="9"/>
      <c r="G33" s="9"/>
      <c r="H33" s="9"/>
      <c r="I33" s="9"/>
      <c r="J33" s="9"/>
    </row>
    <row r="34" spans="1:11" x14ac:dyDescent="0.25">
      <c r="A34" s="7"/>
      <c r="B34" s="13" t="s">
        <v>16</v>
      </c>
      <c r="C34" s="88" t="s">
        <v>92</v>
      </c>
      <c r="D34" s="88"/>
      <c r="E34" s="88"/>
      <c r="F34" s="11"/>
    </row>
    <row r="35" spans="1:11" x14ac:dyDescent="0.25">
      <c r="A35" s="7"/>
      <c r="B35" s="13" t="s">
        <v>17</v>
      </c>
      <c r="C35" s="88" t="s">
        <v>98</v>
      </c>
      <c r="D35" s="88"/>
      <c r="E35" s="88"/>
      <c r="F35" s="11"/>
    </row>
    <row r="36" spans="1:11" x14ac:dyDescent="0.25">
      <c r="A36" s="7"/>
      <c r="B36" s="13" t="s">
        <v>18</v>
      </c>
      <c r="C36" s="88" t="s">
        <v>103</v>
      </c>
      <c r="D36" s="88"/>
      <c r="E36" s="88"/>
      <c r="F36" s="11"/>
    </row>
    <row r="37" spans="1:11" x14ac:dyDescent="0.25">
      <c r="A37" s="7"/>
      <c r="B37" s="82" t="s">
        <v>56</v>
      </c>
      <c r="C37" s="82"/>
      <c r="D37" s="82"/>
      <c r="E37" s="82"/>
      <c r="F37" s="11"/>
    </row>
    <row r="38" spans="1:11" x14ac:dyDescent="0.25">
      <c r="A38" s="7"/>
      <c r="C38" s="11"/>
      <c r="D38" s="11"/>
      <c r="E38" s="11"/>
      <c r="F38" s="11"/>
    </row>
    <row r="39" spans="1:11" x14ac:dyDescent="0.25">
      <c r="A39" s="7"/>
      <c r="B39" s="12"/>
      <c r="C39" s="11"/>
      <c r="D39" s="11"/>
      <c r="E39" s="11"/>
      <c r="F39" s="11"/>
    </row>
    <row r="40" spans="1:11" ht="26.25" customHeight="1" x14ac:dyDescent="0.25">
      <c r="A40" s="7">
        <v>8</v>
      </c>
      <c r="B40" s="91" t="s">
        <v>53</v>
      </c>
      <c r="C40" s="91"/>
      <c r="D40" s="91"/>
      <c r="E40" s="91"/>
      <c r="F40" s="9"/>
      <c r="G40" s="9"/>
      <c r="H40" s="9"/>
      <c r="I40" s="9"/>
      <c r="J40" s="9"/>
    </row>
    <row r="41" spans="1:11" x14ac:dyDescent="0.25">
      <c r="A41" s="7"/>
      <c r="B41" s="13" t="s">
        <v>19</v>
      </c>
      <c r="C41" s="88" t="s">
        <v>97</v>
      </c>
      <c r="D41" s="88"/>
      <c r="E41" s="88"/>
      <c r="F41" s="11"/>
    </row>
    <row r="42" spans="1:11" x14ac:dyDescent="0.25">
      <c r="A42" s="7"/>
      <c r="B42" s="42" t="s">
        <v>17</v>
      </c>
      <c r="C42" s="88" t="s">
        <v>99</v>
      </c>
      <c r="D42" s="88"/>
      <c r="E42" s="88"/>
      <c r="F42" s="11"/>
    </row>
    <row r="43" spans="1:11" x14ac:dyDescent="0.25">
      <c r="A43" s="7"/>
      <c r="B43" s="13" t="s">
        <v>18</v>
      </c>
      <c r="C43" s="99" t="s">
        <v>104</v>
      </c>
      <c r="D43" s="99"/>
      <c r="E43" s="99"/>
      <c r="F43" s="11"/>
    </row>
    <row r="44" spans="1:11" x14ac:dyDescent="0.25">
      <c r="A44" s="3"/>
      <c r="D44" s="14"/>
      <c r="E44" s="11"/>
    </row>
    <row r="45" spans="1:11" ht="31.5" customHeight="1" x14ac:dyDescent="0.25">
      <c r="A45" s="15">
        <v>9</v>
      </c>
      <c r="B45" s="91" t="s">
        <v>48</v>
      </c>
      <c r="C45" s="91"/>
      <c r="D45" s="91"/>
      <c r="E45" s="91"/>
      <c r="F45" s="16"/>
      <c r="G45" s="9"/>
      <c r="H45" s="9"/>
      <c r="I45" s="9"/>
    </row>
    <row r="46" spans="1:11" ht="38.25" customHeight="1" x14ac:dyDescent="0.25">
      <c r="A46" s="15"/>
      <c r="B46" s="43" t="s">
        <v>42</v>
      </c>
      <c r="C46" s="44" t="s">
        <v>80</v>
      </c>
      <c r="D46" s="103" t="s">
        <v>41</v>
      </c>
      <c r="E46" s="103"/>
      <c r="K46" s="51">
        <f>+D28*100/3347.44</f>
        <v>7.0884018832301701</v>
      </c>
    </row>
    <row r="47" spans="1:11" x14ac:dyDescent="0.25">
      <c r="A47" s="17"/>
      <c r="B47" s="62"/>
      <c r="C47" s="62"/>
      <c r="D47" s="104"/>
      <c r="E47" s="104"/>
    </row>
    <row r="48" spans="1:11" ht="27.75" customHeight="1" x14ac:dyDescent="0.25">
      <c r="A48" s="45"/>
      <c r="B48" s="105"/>
      <c r="C48" s="105"/>
      <c r="D48" s="105"/>
      <c r="E48" s="105"/>
    </row>
    <row r="49" spans="1:14" x14ac:dyDescent="0.25">
      <c r="A49" s="18"/>
      <c r="B49" s="19"/>
      <c r="C49" s="14"/>
      <c r="D49" s="14"/>
      <c r="E49" s="14"/>
      <c r="F49" s="12"/>
      <c r="G49" s="12"/>
      <c r="H49" s="12"/>
      <c r="I49" s="12"/>
    </row>
    <row r="50" spans="1:14" ht="45" customHeight="1" x14ac:dyDescent="0.25">
      <c r="A50" s="63">
        <v>10</v>
      </c>
      <c r="B50" s="115" t="s">
        <v>55</v>
      </c>
      <c r="C50" s="116"/>
      <c r="D50" s="116"/>
      <c r="E50" s="116"/>
      <c r="F50" s="12"/>
      <c r="G50" s="12"/>
      <c r="H50" s="12"/>
    </row>
    <row r="51" spans="1:14" x14ac:dyDescent="0.25">
      <c r="A51" s="128"/>
      <c r="B51" s="154" t="s">
        <v>20</v>
      </c>
      <c r="C51" s="142" t="s">
        <v>94</v>
      </c>
      <c r="D51" s="143"/>
      <c r="E51" s="144"/>
      <c r="K51" s="2"/>
    </row>
    <row r="52" spans="1:14" ht="30" customHeight="1" x14ac:dyDescent="0.25">
      <c r="A52" s="129"/>
      <c r="B52" s="155"/>
      <c r="C52" s="145"/>
      <c r="D52" s="146"/>
      <c r="E52" s="147"/>
      <c r="K52" s="2"/>
    </row>
    <row r="53" spans="1:14" ht="42.75" customHeight="1" x14ac:dyDescent="0.25">
      <c r="A53" s="63"/>
      <c r="B53" s="20" t="s">
        <v>81</v>
      </c>
      <c r="C53" s="148" t="s">
        <v>93</v>
      </c>
      <c r="D53" s="149"/>
      <c r="E53" s="150"/>
    </row>
    <row r="54" spans="1:14" ht="50.25" customHeight="1" x14ac:dyDescent="0.25">
      <c r="A54" s="64"/>
      <c r="B54" s="20" t="s">
        <v>21</v>
      </c>
      <c r="C54" s="114" t="s">
        <v>102</v>
      </c>
      <c r="D54" s="114"/>
      <c r="E54" s="114"/>
      <c r="F54" s="21"/>
      <c r="K54" s="22"/>
    </row>
    <row r="55" spans="1:14" s="24" customFormat="1" ht="37.5" customHeight="1" x14ac:dyDescent="0.25">
      <c r="A55" s="65" t="s">
        <v>22</v>
      </c>
      <c r="B55" s="108" t="s">
        <v>101</v>
      </c>
      <c r="C55" s="109"/>
      <c r="D55" s="109"/>
      <c r="E55" s="109"/>
      <c r="F55" s="23"/>
      <c r="G55" s="23"/>
    </row>
    <row r="56" spans="1:14" x14ac:dyDescent="0.25">
      <c r="A56" s="25"/>
      <c r="B56" s="26"/>
      <c r="C56" s="27"/>
      <c r="D56" s="27"/>
      <c r="E56" s="27"/>
      <c r="F56" s="28"/>
      <c r="G56" s="21"/>
    </row>
    <row r="57" spans="1:14" x14ac:dyDescent="0.25">
      <c r="A57" s="7">
        <v>11</v>
      </c>
      <c r="B57" s="4" t="s">
        <v>23</v>
      </c>
      <c r="C57" s="110" t="s">
        <v>49</v>
      </c>
      <c r="D57" s="110"/>
      <c r="E57" s="110"/>
      <c r="F57" s="9"/>
      <c r="G57" s="9"/>
      <c r="H57" s="30"/>
      <c r="I57" s="9"/>
      <c r="J57" s="9"/>
    </row>
    <row r="58" spans="1:14" x14ac:dyDescent="0.25">
      <c r="A58" s="7"/>
      <c r="B58" s="12"/>
      <c r="C58" s="12"/>
      <c r="D58" s="12"/>
      <c r="E58" s="12"/>
      <c r="F58" s="12"/>
      <c r="G58" s="12"/>
      <c r="H58" s="31"/>
      <c r="I58" s="31"/>
      <c r="J58" s="12"/>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3" t="s">
        <v>25</v>
      </c>
      <c r="C61" s="29" t="s">
        <v>82</v>
      </c>
      <c r="D61" s="12"/>
      <c r="E61" s="12"/>
      <c r="F61" s="31"/>
      <c r="G61" s="31"/>
      <c r="H61" s="12"/>
      <c r="I61" s="12"/>
      <c r="J61" s="12"/>
      <c r="K61" s="12"/>
      <c r="L61" s="12"/>
      <c r="M61" s="12"/>
      <c r="N61" s="12"/>
    </row>
    <row r="62" spans="1:14" x14ac:dyDescent="0.25">
      <c r="A62" s="7"/>
      <c r="B62" s="12"/>
      <c r="C62" s="12"/>
      <c r="D62" s="12"/>
      <c r="E62" s="12"/>
      <c r="F62" s="12"/>
      <c r="G62" s="12"/>
      <c r="H62" s="12"/>
      <c r="I62" s="12"/>
      <c r="J62" s="12"/>
      <c r="K62" s="12"/>
      <c r="L62" s="12"/>
      <c r="M62" s="12"/>
      <c r="N62" s="12"/>
    </row>
    <row r="63" spans="1:14" ht="24.75" customHeight="1" x14ac:dyDescent="0.25">
      <c r="A63" s="7"/>
      <c r="B63" s="91" t="s">
        <v>26</v>
      </c>
      <c r="C63" s="111" t="s">
        <v>83</v>
      </c>
      <c r="D63" s="111" t="s">
        <v>84</v>
      </c>
      <c r="E63" s="137" t="s">
        <v>96</v>
      </c>
      <c r="F63" s="139" t="s">
        <v>64</v>
      </c>
      <c r="G63" s="140"/>
      <c r="H63" s="141"/>
      <c r="I63" s="117" t="s">
        <v>66</v>
      </c>
      <c r="J63" s="117"/>
      <c r="K63" s="117"/>
      <c r="L63" s="117" t="s">
        <v>67</v>
      </c>
      <c r="M63" s="117"/>
      <c r="N63" s="117"/>
    </row>
    <row r="64" spans="1:14" ht="38.25" x14ac:dyDescent="0.25">
      <c r="A64" s="3"/>
      <c r="B64" s="91"/>
      <c r="C64" s="112"/>
      <c r="D64" s="112"/>
      <c r="E64" s="138"/>
      <c r="F64" s="13" t="s">
        <v>54</v>
      </c>
      <c r="G64" s="13" t="s">
        <v>27</v>
      </c>
      <c r="H64" s="13" t="s">
        <v>28</v>
      </c>
      <c r="I64" s="13" t="s">
        <v>65</v>
      </c>
      <c r="J64" s="13" t="s">
        <v>27</v>
      </c>
      <c r="K64" s="13" t="s">
        <v>28</v>
      </c>
      <c r="L64" s="13" t="s">
        <v>65</v>
      </c>
      <c r="M64" s="13" t="s">
        <v>27</v>
      </c>
      <c r="N64" s="13" t="s">
        <v>28</v>
      </c>
    </row>
    <row r="65" spans="1:14" x14ac:dyDescent="0.25">
      <c r="A65" s="3"/>
      <c r="B65" s="13" t="s">
        <v>57</v>
      </c>
      <c r="C65" s="32">
        <v>68.05</v>
      </c>
      <c r="D65" s="33">
        <v>56.25</v>
      </c>
      <c r="E65" s="53">
        <v>53.5</v>
      </c>
      <c r="F65" s="53">
        <v>56.25</v>
      </c>
      <c r="G65" s="53">
        <v>58.3</v>
      </c>
      <c r="H65" s="53">
        <v>47.1</v>
      </c>
      <c r="I65" s="53">
        <v>51</v>
      </c>
      <c r="J65" s="53">
        <v>72.900000000000006</v>
      </c>
      <c r="K65" s="53">
        <v>37.200000000000003</v>
      </c>
      <c r="L65" s="53">
        <v>63</v>
      </c>
      <c r="M65" s="53">
        <v>73.5</v>
      </c>
      <c r="N65" s="53">
        <v>48.15</v>
      </c>
    </row>
    <row r="66" spans="1:14" x14ac:dyDescent="0.25">
      <c r="A66" s="3"/>
      <c r="B66" s="13" t="s">
        <v>100</v>
      </c>
      <c r="C66" s="61">
        <v>17450.900000000001</v>
      </c>
      <c r="D66" s="50">
        <v>17080.7</v>
      </c>
      <c r="E66" s="50">
        <v>18600</v>
      </c>
      <c r="F66" s="50">
        <v>17359.75</v>
      </c>
      <c r="G66" s="50">
        <v>17799.95</v>
      </c>
      <c r="H66" s="50">
        <v>16828.349999999999</v>
      </c>
      <c r="I66" s="53">
        <v>22326.9</v>
      </c>
      <c r="J66" s="53">
        <v>22526.6</v>
      </c>
      <c r="K66" s="53">
        <v>17312.75</v>
      </c>
      <c r="L66" s="53">
        <v>23519.35</v>
      </c>
      <c r="M66" s="53">
        <v>26277.35</v>
      </c>
      <c r="N66" s="53">
        <v>21281.45</v>
      </c>
    </row>
    <row r="67" spans="1:14" s="36" customFormat="1" x14ac:dyDescent="0.25">
      <c r="A67" s="34"/>
      <c r="B67" s="35" t="s">
        <v>50</v>
      </c>
      <c r="C67" s="53" t="s">
        <v>70</v>
      </c>
      <c r="D67" s="53" t="s">
        <v>70</v>
      </c>
      <c r="E67" s="68" t="s">
        <v>70</v>
      </c>
      <c r="F67" s="53" t="s">
        <v>70</v>
      </c>
      <c r="G67" s="53" t="s">
        <v>70</v>
      </c>
      <c r="H67" s="53" t="s">
        <v>70</v>
      </c>
      <c r="I67" s="53" t="s">
        <v>70</v>
      </c>
      <c r="J67" s="53" t="s">
        <v>70</v>
      </c>
      <c r="K67" s="53" t="s">
        <v>70</v>
      </c>
      <c r="L67" s="53" t="s">
        <v>70</v>
      </c>
      <c r="M67" s="53" t="s">
        <v>70</v>
      </c>
      <c r="N67" s="53" t="s">
        <v>70</v>
      </c>
    </row>
    <row r="68" spans="1:14" x14ac:dyDescent="0.25">
      <c r="A68" s="3"/>
      <c r="B68" s="107" t="s">
        <v>75</v>
      </c>
      <c r="C68" s="118"/>
      <c r="D68" s="107"/>
      <c r="E68" s="107"/>
      <c r="F68" s="107"/>
      <c r="G68" s="107"/>
      <c r="H68" s="107"/>
      <c r="I68" s="107"/>
      <c r="J68" s="107"/>
      <c r="K68" s="107"/>
      <c r="L68" s="107"/>
      <c r="M68" s="107"/>
      <c r="N68" s="107"/>
    </row>
    <row r="69" spans="1:14" ht="13.5" x14ac:dyDescent="0.25">
      <c r="A69" s="3"/>
      <c r="B69" s="113" t="s">
        <v>60</v>
      </c>
      <c r="C69" s="113"/>
      <c r="D69" s="113"/>
      <c r="E69" s="113"/>
      <c r="F69" s="113"/>
      <c r="G69" s="113"/>
      <c r="H69" s="113"/>
      <c r="I69" s="113"/>
      <c r="J69" s="113"/>
      <c r="K69" s="113"/>
      <c r="L69" s="113"/>
      <c r="M69" s="113"/>
      <c r="N69" s="113"/>
    </row>
    <row r="70" spans="1:14" x14ac:dyDescent="0.25">
      <c r="A70" s="3"/>
      <c r="B70" s="107" t="s">
        <v>29</v>
      </c>
      <c r="C70" s="107"/>
      <c r="D70" s="107"/>
      <c r="E70" s="107"/>
      <c r="F70" s="107"/>
      <c r="G70" s="107"/>
      <c r="H70" s="107"/>
      <c r="I70" s="107"/>
      <c r="J70" s="107"/>
      <c r="K70" s="107"/>
      <c r="L70" s="107"/>
      <c r="M70" s="107"/>
      <c r="N70" s="107"/>
    </row>
    <row r="71" spans="1:14" s="2" customFormat="1" x14ac:dyDescent="0.25">
      <c r="B71" s="107" t="s">
        <v>30</v>
      </c>
      <c r="C71" s="107"/>
      <c r="D71" s="107"/>
      <c r="E71" s="107"/>
      <c r="F71" s="107"/>
      <c r="G71" s="107"/>
      <c r="H71" s="107"/>
      <c r="I71" s="107"/>
      <c r="J71" s="107"/>
      <c r="K71" s="107"/>
      <c r="L71" s="107"/>
      <c r="M71" s="107"/>
      <c r="N71" s="107"/>
    </row>
    <row r="72" spans="1:14" s="2" customFormat="1" x14ac:dyDescent="0.25">
      <c r="B72" s="119"/>
      <c r="C72" s="120"/>
      <c r="D72" s="120"/>
      <c r="E72" s="120"/>
      <c r="F72" s="120"/>
      <c r="G72" s="120"/>
      <c r="H72" s="120"/>
      <c r="I72" s="120"/>
      <c r="J72" s="120"/>
      <c r="K72" s="120"/>
      <c r="L72" s="120"/>
      <c r="M72" s="120"/>
      <c r="N72" s="121"/>
    </row>
    <row r="73" spans="1:14" x14ac:dyDescent="0.25">
      <c r="A73" s="3"/>
      <c r="B73" s="107" t="s">
        <v>68</v>
      </c>
      <c r="C73" s="107"/>
      <c r="D73" s="107"/>
      <c r="E73" s="107"/>
      <c r="F73" s="107"/>
      <c r="G73" s="107"/>
      <c r="H73" s="107"/>
      <c r="I73" s="107"/>
      <c r="J73" s="107"/>
      <c r="K73" s="107"/>
      <c r="L73" s="107"/>
      <c r="M73" s="107"/>
      <c r="N73" s="107"/>
    </row>
    <row r="74" spans="1:14" x14ac:dyDescent="0.25">
      <c r="A74" s="3"/>
      <c r="B74" s="107" t="s">
        <v>69</v>
      </c>
      <c r="C74" s="107"/>
      <c r="D74" s="107"/>
      <c r="E74" s="107"/>
      <c r="F74" s="107"/>
      <c r="G74" s="107"/>
      <c r="H74" s="107"/>
      <c r="I74" s="107"/>
      <c r="J74" s="107"/>
      <c r="K74" s="107"/>
      <c r="L74" s="107"/>
      <c r="M74" s="107"/>
      <c r="N74" s="107"/>
    </row>
    <row r="75" spans="1:14" x14ac:dyDescent="0.25">
      <c r="A75" s="3"/>
      <c r="B75" s="37"/>
      <c r="C75" s="37"/>
      <c r="D75" s="37"/>
      <c r="E75" s="37"/>
      <c r="F75" s="37"/>
      <c r="G75" s="11"/>
      <c r="H75" s="11"/>
      <c r="I75" s="11"/>
      <c r="J75" s="11"/>
      <c r="K75" s="11"/>
      <c r="L75" s="11"/>
      <c r="M75" s="11"/>
      <c r="N75" s="11"/>
    </row>
    <row r="76" spans="1:14" ht="35.25" customHeight="1" x14ac:dyDescent="0.25">
      <c r="A76" s="7">
        <v>13</v>
      </c>
      <c r="B76" s="125" t="s">
        <v>31</v>
      </c>
      <c r="C76" s="126"/>
      <c r="D76" s="126"/>
      <c r="E76" s="126"/>
      <c r="F76" s="126"/>
      <c r="G76" s="127"/>
      <c r="H76" s="9"/>
      <c r="I76" s="9"/>
      <c r="J76" s="9"/>
      <c r="K76" s="9"/>
      <c r="L76" s="9"/>
      <c r="M76" s="9"/>
      <c r="N76" s="9"/>
    </row>
    <row r="77" spans="1:14" x14ac:dyDescent="0.25">
      <c r="A77" s="7"/>
      <c r="C77" s="12"/>
      <c r="D77" s="12"/>
      <c r="E77" s="12"/>
      <c r="F77" s="12"/>
      <c r="G77" s="12"/>
      <c r="H77" s="12"/>
      <c r="I77" s="12"/>
      <c r="J77" s="12"/>
      <c r="K77" s="12"/>
      <c r="L77" s="12"/>
      <c r="M77" s="12"/>
      <c r="N77" s="12"/>
    </row>
    <row r="78" spans="1:14" ht="76.5" x14ac:dyDescent="0.25">
      <c r="A78" s="3"/>
      <c r="B78" s="58" t="s">
        <v>32</v>
      </c>
      <c r="C78" s="59" t="s">
        <v>33</v>
      </c>
      <c r="D78" s="59" t="s">
        <v>47</v>
      </c>
      <c r="E78" s="59" t="s">
        <v>74</v>
      </c>
      <c r="F78" s="57" t="s">
        <v>72</v>
      </c>
      <c r="G78" s="59" t="s">
        <v>73</v>
      </c>
      <c r="H78" s="8"/>
      <c r="I78" s="8"/>
      <c r="J78" s="8"/>
      <c r="K78" s="8"/>
      <c r="L78" s="11"/>
      <c r="M78" s="11"/>
      <c r="N78" s="11"/>
    </row>
    <row r="79" spans="1:14" ht="13.5" customHeight="1" x14ac:dyDescent="0.25">
      <c r="A79" s="3"/>
      <c r="B79" s="106" t="s">
        <v>34</v>
      </c>
      <c r="C79" s="39" t="s">
        <v>85</v>
      </c>
      <c r="D79" s="53">
        <v>1.1299999999999999</v>
      </c>
      <c r="E79" s="53">
        <v>2.1800000000000002</v>
      </c>
      <c r="F79" s="53">
        <v>1.94</v>
      </c>
      <c r="G79" s="53">
        <v>2.72</v>
      </c>
      <c r="I79" s="8"/>
      <c r="L79" s="38"/>
      <c r="M79" s="38"/>
      <c r="N79" s="38"/>
    </row>
    <row r="80" spans="1:14" x14ac:dyDescent="0.25">
      <c r="A80" s="3"/>
      <c r="B80" s="106"/>
      <c r="C80" s="39" t="s">
        <v>35</v>
      </c>
      <c r="D80" s="54"/>
      <c r="E80" s="54"/>
      <c r="F80" s="54"/>
      <c r="G80" s="54"/>
      <c r="I80" s="8"/>
      <c r="L80" s="38"/>
      <c r="M80" s="38"/>
      <c r="N80" s="38"/>
    </row>
    <row r="81" spans="1:14" x14ac:dyDescent="0.25">
      <c r="A81" s="3"/>
      <c r="B81" s="106"/>
      <c r="C81" s="10" t="s">
        <v>86</v>
      </c>
      <c r="D81" s="53" t="s">
        <v>70</v>
      </c>
      <c r="E81" s="53" t="s">
        <v>70</v>
      </c>
      <c r="F81" s="53" t="s">
        <v>95</v>
      </c>
      <c r="G81" s="53" t="s">
        <v>70</v>
      </c>
      <c r="I81" s="8"/>
      <c r="L81" s="38"/>
      <c r="M81" s="38"/>
      <c r="N81" s="38"/>
    </row>
    <row r="82" spans="1:14" x14ac:dyDescent="0.25">
      <c r="A82" s="3"/>
      <c r="B82" s="106"/>
      <c r="C82" s="39" t="s">
        <v>36</v>
      </c>
      <c r="D82" s="70" t="s">
        <v>70</v>
      </c>
      <c r="E82" s="70" t="s">
        <v>70</v>
      </c>
      <c r="F82" s="53" t="s">
        <v>95</v>
      </c>
      <c r="G82" s="53" t="s">
        <v>70</v>
      </c>
      <c r="I82" s="8"/>
      <c r="L82" s="38"/>
      <c r="M82" s="38"/>
      <c r="N82" s="38"/>
    </row>
    <row r="83" spans="1:14" x14ac:dyDescent="0.25">
      <c r="A83" s="3"/>
      <c r="B83" s="106" t="s">
        <v>37</v>
      </c>
      <c r="C83" s="39" t="s">
        <v>85</v>
      </c>
      <c r="D83" s="54">
        <v>55.03</v>
      </c>
      <c r="E83" s="53">
        <v>10.3400735294118</v>
      </c>
      <c r="F83" s="53">
        <f>+I65/F79</f>
        <v>26.288659793814432</v>
      </c>
      <c r="G83" s="53">
        <f>63/G79</f>
        <v>23.161764705882351</v>
      </c>
      <c r="I83" s="8"/>
      <c r="L83" s="38"/>
      <c r="M83" s="38"/>
      <c r="N83" s="38"/>
    </row>
    <row r="84" spans="1:14" x14ac:dyDescent="0.25">
      <c r="A84" s="3"/>
      <c r="B84" s="106"/>
      <c r="C84" s="39" t="s">
        <v>35</v>
      </c>
      <c r="D84" s="54"/>
      <c r="E84" s="54"/>
      <c r="F84" s="54"/>
      <c r="G84" s="54"/>
      <c r="I84" s="8"/>
      <c r="L84" s="38"/>
      <c r="M84" s="38"/>
      <c r="N84" s="38"/>
    </row>
    <row r="85" spans="1:14" x14ac:dyDescent="0.25">
      <c r="A85" s="3"/>
      <c r="B85" s="106"/>
      <c r="C85" s="10" t="s">
        <v>86</v>
      </c>
      <c r="D85" s="53" t="s">
        <v>70</v>
      </c>
      <c r="E85" s="53" t="s">
        <v>70</v>
      </c>
      <c r="F85" s="53" t="s">
        <v>70</v>
      </c>
      <c r="G85" s="53" t="s">
        <v>70</v>
      </c>
      <c r="I85" s="8"/>
      <c r="J85" s="51"/>
      <c r="L85" s="38"/>
      <c r="M85" s="38"/>
      <c r="N85" s="38"/>
    </row>
    <row r="86" spans="1:14" x14ac:dyDescent="0.25">
      <c r="A86" s="3"/>
      <c r="B86" s="106"/>
      <c r="C86" s="39" t="s">
        <v>36</v>
      </c>
      <c r="D86" s="70" t="s">
        <v>70</v>
      </c>
      <c r="E86" s="70" t="s">
        <v>70</v>
      </c>
      <c r="F86" s="70" t="s">
        <v>70</v>
      </c>
      <c r="G86" s="53" t="s">
        <v>70</v>
      </c>
      <c r="I86" s="8"/>
      <c r="L86" s="38"/>
      <c r="M86" s="38"/>
      <c r="N86" s="38"/>
    </row>
    <row r="87" spans="1:14" x14ac:dyDescent="0.25">
      <c r="A87" s="3"/>
      <c r="B87" s="106" t="s">
        <v>43</v>
      </c>
      <c r="C87" s="39" t="s">
        <v>85</v>
      </c>
      <c r="D87" s="55">
        <v>0.1613</v>
      </c>
      <c r="E87" s="67">
        <v>6.5000000000000002E-2</v>
      </c>
      <c r="F87" s="53">
        <f>+D28/3347.44*100</f>
        <v>7.0884018832301692</v>
      </c>
      <c r="G87" s="55">
        <f>333.81/3681.24</f>
        <v>9.0678684356358188E-2</v>
      </c>
      <c r="I87" s="8"/>
      <c r="L87" s="38"/>
      <c r="M87" s="38"/>
      <c r="N87" s="38"/>
    </row>
    <row r="88" spans="1:14" x14ac:dyDescent="0.25">
      <c r="A88" s="3"/>
      <c r="B88" s="106"/>
      <c r="C88" s="39" t="s">
        <v>35</v>
      </c>
      <c r="D88" s="56"/>
      <c r="E88" s="56"/>
      <c r="F88" s="10"/>
      <c r="G88" s="53"/>
      <c r="I88" s="8"/>
      <c r="L88" s="38"/>
      <c r="M88" s="38"/>
      <c r="N88" s="38"/>
    </row>
    <row r="89" spans="1:14" x14ac:dyDescent="0.25">
      <c r="A89" s="3"/>
      <c r="B89" s="106"/>
      <c r="C89" s="10" t="s">
        <v>86</v>
      </c>
      <c r="D89" s="53" t="s">
        <v>70</v>
      </c>
      <c r="E89" s="53" t="s">
        <v>70</v>
      </c>
      <c r="F89" s="53" t="s">
        <v>70</v>
      </c>
      <c r="G89" s="53" t="s">
        <v>70</v>
      </c>
      <c r="I89" s="8"/>
      <c r="L89" s="38"/>
      <c r="M89" s="38"/>
      <c r="N89" s="38"/>
    </row>
    <row r="90" spans="1:14" x14ac:dyDescent="0.25">
      <c r="A90" s="3"/>
      <c r="B90" s="106"/>
      <c r="C90" s="39" t="s">
        <v>36</v>
      </c>
      <c r="D90" s="70" t="s">
        <v>70</v>
      </c>
      <c r="E90" s="70" t="s">
        <v>70</v>
      </c>
      <c r="F90" s="70" t="s">
        <v>70</v>
      </c>
      <c r="G90" s="53" t="s">
        <v>70</v>
      </c>
      <c r="I90" s="8"/>
      <c r="J90" s="24"/>
      <c r="K90" s="24"/>
      <c r="L90" s="38"/>
      <c r="M90" s="38"/>
      <c r="N90" s="38"/>
    </row>
    <row r="91" spans="1:14" x14ac:dyDescent="0.25">
      <c r="A91" s="3"/>
      <c r="B91" s="151" t="s">
        <v>38</v>
      </c>
      <c r="C91" s="39" t="s">
        <v>85</v>
      </c>
      <c r="D91" s="54">
        <v>7.51</v>
      </c>
      <c r="E91" s="53">
        <v>24.86</v>
      </c>
      <c r="F91" s="53">
        <f>3347.44/122.51</f>
        <v>27.323810301199902</v>
      </c>
      <c r="G91" s="53">
        <f>3681.24/122.51</f>
        <v>30.04848583789078</v>
      </c>
      <c r="J91" s="24"/>
      <c r="K91" s="52"/>
      <c r="L91" s="38"/>
      <c r="M91" s="38"/>
      <c r="N91" s="38"/>
    </row>
    <row r="92" spans="1:14" x14ac:dyDescent="0.25">
      <c r="A92" s="3"/>
      <c r="B92" s="152"/>
      <c r="C92" s="39" t="s">
        <v>35</v>
      </c>
      <c r="D92" s="54"/>
      <c r="E92" s="54"/>
      <c r="F92" s="54"/>
      <c r="G92" s="54"/>
      <c r="J92" s="24"/>
      <c r="K92" s="24"/>
      <c r="L92" s="38"/>
      <c r="M92" s="38"/>
      <c r="N92" s="38"/>
    </row>
    <row r="93" spans="1:14" x14ac:dyDescent="0.25">
      <c r="A93" s="3"/>
      <c r="B93" s="152"/>
      <c r="C93" s="10" t="s">
        <v>86</v>
      </c>
      <c r="D93" s="53" t="s">
        <v>70</v>
      </c>
      <c r="E93" s="53" t="s">
        <v>70</v>
      </c>
      <c r="F93" s="53" t="s">
        <v>70</v>
      </c>
      <c r="G93" s="53" t="s">
        <v>70</v>
      </c>
      <c r="H93" s="38"/>
      <c r="I93" s="38"/>
      <c r="J93" s="38"/>
      <c r="K93" s="38"/>
      <c r="L93" s="38"/>
      <c r="M93" s="38"/>
      <c r="N93" s="38"/>
    </row>
    <row r="94" spans="1:14" x14ac:dyDescent="0.25">
      <c r="A94" s="3"/>
      <c r="B94" s="153"/>
      <c r="C94" s="39" t="s">
        <v>36</v>
      </c>
      <c r="D94" s="70" t="s">
        <v>70</v>
      </c>
      <c r="E94" s="70" t="s">
        <v>70</v>
      </c>
      <c r="F94" s="70" t="s">
        <v>70</v>
      </c>
      <c r="G94" s="53" t="s">
        <v>70</v>
      </c>
      <c r="H94" s="38"/>
      <c r="I94" s="38"/>
      <c r="J94" s="38"/>
      <c r="K94" s="38"/>
      <c r="L94" s="38"/>
      <c r="M94" s="38"/>
      <c r="N94" s="38"/>
    </row>
    <row r="95" spans="1:14" ht="35.25" customHeight="1" x14ac:dyDescent="0.25">
      <c r="A95" s="3"/>
      <c r="B95" s="130" t="s">
        <v>87</v>
      </c>
      <c r="C95" s="131"/>
      <c r="D95" s="131"/>
      <c r="E95" s="131"/>
      <c r="F95" s="131"/>
      <c r="G95" s="132"/>
      <c r="H95" s="38"/>
      <c r="I95" s="38"/>
      <c r="J95" s="38"/>
      <c r="K95" s="38"/>
      <c r="L95" s="38"/>
      <c r="M95" s="38"/>
      <c r="N95" s="38"/>
    </row>
    <row r="96" spans="1:14" ht="33.75" customHeight="1" x14ac:dyDescent="0.25">
      <c r="A96" s="3"/>
      <c r="B96" s="133" t="s">
        <v>71</v>
      </c>
      <c r="C96" s="134"/>
      <c r="D96" s="134"/>
      <c r="E96" s="134"/>
      <c r="F96" s="134"/>
      <c r="G96" s="135"/>
      <c r="H96" s="38"/>
      <c r="I96" s="38"/>
      <c r="J96" s="38"/>
      <c r="K96" s="38"/>
      <c r="L96" s="38"/>
      <c r="M96" s="38"/>
      <c r="N96" s="38"/>
    </row>
    <row r="97" spans="1:9" x14ac:dyDescent="0.25">
      <c r="C97" s="136"/>
      <c r="D97" s="136"/>
      <c r="E97" s="136"/>
      <c r="F97" s="136"/>
      <c r="G97" s="136"/>
      <c r="H97" s="38"/>
      <c r="I97" s="38"/>
    </row>
    <row r="98" spans="1:9" x14ac:dyDescent="0.25">
      <c r="A98" s="7">
        <v>14</v>
      </c>
      <c r="B98" s="40" t="s">
        <v>39</v>
      </c>
      <c r="C98" s="122" t="s">
        <v>8</v>
      </c>
      <c r="D98" s="123"/>
      <c r="E98" s="123"/>
      <c r="F98" s="123"/>
      <c r="G98" s="124"/>
    </row>
    <row r="99" spans="1:9" x14ac:dyDescent="0.25">
      <c r="A99" s="14"/>
      <c r="C99" s="41"/>
      <c r="D99" s="41" t="s">
        <v>40</v>
      </c>
      <c r="E99" s="41"/>
      <c r="F99" s="41"/>
      <c r="G99" s="41"/>
    </row>
    <row r="100" spans="1:9" ht="13.5" customHeight="1" x14ac:dyDescent="0.25">
      <c r="B100" s="100" t="s">
        <v>88</v>
      </c>
      <c r="C100" s="101"/>
      <c r="D100" s="101"/>
      <c r="E100" s="101"/>
      <c r="F100" s="101"/>
      <c r="G100" s="102"/>
    </row>
  </sheetData>
  <mergeCells count="60">
    <mergeCell ref="A51:A52"/>
    <mergeCell ref="B95:G95"/>
    <mergeCell ref="B96:G96"/>
    <mergeCell ref="C97:G97"/>
    <mergeCell ref="E63:E64"/>
    <mergeCell ref="F63:H63"/>
    <mergeCell ref="C51:E52"/>
    <mergeCell ref="C53:E53"/>
    <mergeCell ref="B91:B94"/>
    <mergeCell ref="B51:B52"/>
    <mergeCell ref="I63:K63"/>
    <mergeCell ref="L63:N63"/>
    <mergeCell ref="B68:N68"/>
    <mergeCell ref="B72:N72"/>
    <mergeCell ref="C98:G98"/>
    <mergeCell ref="B71:N71"/>
    <mergeCell ref="B73:N73"/>
    <mergeCell ref="B74:N74"/>
    <mergeCell ref="B76:G76"/>
    <mergeCell ref="B100:G100"/>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C20:E20"/>
    <mergeCell ref="A1:B1"/>
    <mergeCell ref="C5:E5"/>
    <mergeCell ref="B6:D6"/>
    <mergeCell ref="C10:E10"/>
    <mergeCell ref="B13:C13"/>
    <mergeCell ref="B17:E17"/>
    <mergeCell ref="C18:E18"/>
    <mergeCell ref="C19:E19"/>
    <mergeCell ref="B14:C14"/>
  </mergeCells>
  <printOptions horizontalCentered="1" verticalCentered="1"/>
  <pageMargins left="0.23622047244094491" right="0.23622047244094491" top="0.19685039370078741" bottom="0.19685039370078741" header="0.31496062992125984" footer="0.31496062992125984"/>
  <pageSetup paperSize="9" scale="58"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Viaz Tyres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2022-12-31T10:32:07Z</cp:lastPrinted>
  <dcterms:created xsi:type="dcterms:W3CDTF">2018-10-13T12:55:33Z</dcterms:created>
  <dcterms:modified xsi:type="dcterms:W3CDTF">2025-07-07T11:41:35Z</dcterms:modified>
</cp:coreProperties>
</file>