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defaultThemeVersion="124226"/>
  <mc:AlternateContent xmlns:mc="http://schemas.openxmlformats.org/markup-compatibility/2006">
    <mc:Choice Requires="x15">
      <x15ac:absPath xmlns:x15ac="http://schemas.microsoft.com/office/spreadsheetml/2010/11/ac" url="Y:\BEELINE CAPITAL ADVISORS\BEELINE CAPITAL ADVISORS PVT LTD\SEBI\Track Record of Past Issue Handled\Beeline capital\51. Nisus\"/>
    </mc:Choice>
  </mc:AlternateContent>
  <xr:revisionPtr revIDLastSave="0" documentId="13_ncr:1_{C50CE67B-E28D-4E64-AE78-EC8039F90C7C}" xr6:coauthVersionLast="47" xr6:coauthVersionMax="47" xr10:uidLastSave="{00000000-0000-0000-0000-000000000000}"/>
  <bookViews>
    <workbookView xWindow="-120" yWindow="-120" windowWidth="20730" windowHeight="11160" xr2:uid="{00000000-000D-0000-FFFF-FFFF00000000}"/>
  </bookViews>
  <sheets>
    <sheet name="NISUS FINANCE SERVICES CO LIMIT" sheetId="1" r:id="rId1"/>
    <sheet name="Price" sheetId="6" state="hidden" r:id="rId2"/>
    <sheet name="QIB" sheetId="4" state="hidden" r:id="rId3"/>
    <sheet name="7" sheetId="5" state="hidden" r:id="rId4"/>
    <sheet name="Sheet3" sheetId="3" state="hidden" r:id="rId5"/>
  </sheets>
  <definedNames>
    <definedName name="_xlnm._FilterDatabase" localSheetId="1" hidden="1">Price!$A$1:$M$1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83" i="1" l="1"/>
  <c r="I81" i="5"/>
  <c r="I83" i="5"/>
</calcChain>
</file>

<file path=xl/sharedStrings.xml><?xml version="1.0" encoding="utf-8"?>
<sst xmlns="http://schemas.openxmlformats.org/spreadsheetml/2006/main" count="226" uniqueCount="127">
  <si>
    <t>A. For Equity Issues</t>
  </si>
  <si>
    <t>Sr. No.</t>
  </si>
  <si>
    <t>Name of the issue:</t>
  </si>
  <si>
    <t>Type of  issue</t>
  </si>
  <si>
    <t>Grade of issue alongwith name of the rating agency</t>
  </si>
  <si>
    <t>Subscription level (number of times)*</t>
  </si>
  <si>
    <t>(i) allotment in the issue</t>
  </si>
  <si>
    <t>Nil</t>
  </si>
  <si>
    <t>will be updated at the end of 3rd F.Y.</t>
  </si>
  <si>
    <t>(Rs. in lakhs)</t>
  </si>
  <si>
    <t>Parameters</t>
  </si>
  <si>
    <t>Income from operations</t>
  </si>
  <si>
    <t>Net Profit for the period</t>
  </si>
  <si>
    <t>Paid-up equity share capital</t>
  </si>
  <si>
    <t>Reserves excluding revaluation reserves</t>
  </si>
  <si>
    <t>Trading status in the scrip of the issuer (whether frequently traded (as defined under Regulation 2 (j) of SEBI (SAST) Regulations, 2011)  or infrequently traded/ delisted/ suspended by any stock exchange, etc.)</t>
  </si>
  <si>
    <t xml:space="preserve">(ii) at the end of 2nd FY </t>
  </si>
  <si>
    <t xml:space="preserve">(iii) at the end of 3rd FY </t>
  </si>
  <si>
    <t>(ii) Actual utilization</t>
  </si>
  <si>
    <t>(iii) Reasons for deviation, if any:</t>
  </si>
  <si>
    <t xml:space="preserve">                </t>
  </si>
  <si>
    <t>Comments of monitoring agency</t>
  </si>
  <si>
    <t xml:space="preserve">Price- related data </t>
  </si>
  <si>
    <t>Issue price (Rs):</t>
  </si>
  <si>
    <t>Price parameters</t>
  </si>
  <si>
    <t>High (during the FY)</t>
  </si>
  <si>
    <t>Low (during the FY)</t>
  </si>
  <si>
    <t>*30th calendar day has been taken as listing date plus 29 calendar days.</t>
  </si>
  <si>
    <t>** 90th calendar day  has been taken as listing date plus 89 calendar days.</t>
  </si>
  <si>
    <t>Basis for Issue Price and Comparison with Peer Group &amp; Industry Average (Source of accounting ratios of peer group and industry average may be indicated; source of the accounting ratios may generally be the same, however in case of different sources, reasons for the same may be indicated)</t>
  </si>
  <si>
    <t>Accounting ratio</t>
  </si>
  <si>
    <t>Name of company</t>
  </si>
  <si>
    <t>EPS (Basic &amp; before Extraordinary Items )</t>
  </si>
  <si>
    <t>Peer Group:</t>
  </si>
  <si>
    <t>Industry Avg:</t>
  </si>
  <si>
    <t>P/E</t>
  </si>
  <si>
    <t>NAV per share based on balance sheet</t>
  </si>
  <si>
    <t>Any other material information</t>
  </si>
  <si>
    <t xml:space="preserve"> </t>
  </si>
  <si>
    <t xml:space="preserve">(iii) Reasons for delay in implementation, if any </t>
  </si>
  <si>
    <t>(i) as disclosed in the offer document^</t>
  </si>
  <si>
    <t>RONW (%)</t>
  </si>
  <si>
    <t>As disclosed in the offer document (See Clause (9) (K) of Schedule VI to SEBI (ICDR) Regulations, 2018)*</t>
  </si>
  <si>
    <t>Status of implementation of project/ commencement of commercial production (as submitted to stock exchanges under Regulation 32 of the SEBI (Listing Obligations &amp; Disclosure Requirements) , 2015</t>
  </si>
  <si>
    <t>QIB holding (as a % of total outstanding capital) as disclosed to stock exchanges (See Regulation 31 of the SEBI (Listing Obligations &amp; Disclosure Requirements) , 2015</t>
  </si>
  <si>
    <t>Financials of the issuer (as per the annual financial results submitted to stock exchange in Regulation 33 of the SEBI (Listing Obligations &amp; Disclosure Requirements) , 2015</t>
  </si>
  <si>
    <t>Change, if any, in directors of issuer from the disclosures in the offer document (See Regulation 68 and Schedule III of the SEBI (Listing Obligations &amp; Disclosure Requirements) , 2015</t>
  </si>
  <si>
    <t>Closing price</t>
  </si>
  <si>
    <t>Status of utilization of issue proceeds (as submitted to stock exchanges under Regulation 32 of the SEBI (Listing Obligations &amp; Disclosure Requirements) , 2015 (Rs. In Lakhs)</t>
  </si>
  <si>
    <t>will be updated at the end of 2nd F.Y.</t>
  </si>
  <si>
    <t xml:space="preserve">Closing price </t>
  </si>
  <si>
    <t>N.A</t>
  </si>
  <si>
    <t>Issue size (Rs. In lakhs)</t>
  </si>
  <si>
    <t xml:space="preserve">(iii) at the end of 2nd FY </t>
  </si>
  <si>
    <t xml:space="preserve">(iv) at the end of 3rd FY </t>
  </si>
  <si>
    <t>(ii) Actual implementation</t>
  </si>
  <si>
    <t>1st FY 
(March 31, 2025)</t>
  </si>
  <si>
    <t>2nd FY 
 (March 31, 2026)</t>
  </si>
  <si>
    <t>3rd FY
 (March 31, 2027)</t>
  </si>
  <si>
    <t>At the end of 1st FY 2024-25</t>
  </si>
  <si>
    <t>At the end of 2nd FY 2025-26</t>
  </si>
  <si>
    <t>At the end of 3rd FY 2026-27</t>
  </si>
  <si>
    <t xml:space="preserve">As at the end of 1st FY after the listing of the issue (31.03.2025) </t>
  </si>
  <si>
    <t>As at the end of 2nd FY after the listing of the issue (31.03.2026)</t>
  </si>
  <si>
    <t>As at the end of 3rd FY after the listing of the issue (31.03.2027)</t>
  </si>
  <si>
    <t>NA</t>
  </si>
  <si>
    <t>(i) as disclosed in the offer document: Proposed Schedule of Implementation*</t>
  </si>
  <si>
    <t>NISUS FINANCE SERVICES CO LIMITED</t>
  </si>
  <si>
    <t>Initial Public Offering (IPO) on BSE SME</t>
  </si>
  <si>
    <t>₹ 11,423.52 Lakhs</t>
  </si>
  <si>
    <t>Since the company's share were listed on December 11, 2024  we are considering March 31, 2025 as the 1st Financial Year.</t>
  </si>
  <si>
    <t>Source: BSE</t>
  </si>
  <si>
    <t>Source: BSE (Based on Free Float equity shares)</t>
  </si>
  <si>
    <t>Rs. 180/-</t>
  </si>
  <si>
    <t xml:space="preserve">No Comment of Monitoring Agency  (CARE Ratings Limited) Available </t>
  </si>
  <si>
    <t>At close of listing day (December 11, 2024*)</t>
  </si>
  <si>
    <t>At close of 30th calendar day from listing day (January 10, 2025*)</t>
  </si>
  <si>
    <t xml:space="preserve"> Estimated Utilization of Net Proceeds (In FY 2024-25)
1.Augmenting fund setup, additional liceBSEs, facility management services and fund management infrastructure in IFSC-Gift City (Gandhinagar), DIFC-Dubai (UAE) and FSC-Mauritius for Rs. 1,246.45 Lakhs
2.Fund raising cost, distribution and placement fee to third party distributors or agents in India and/or international markets for creation of pool of funds for Rs. 3,590.58 Lakhs
3.Investment in Subsidiary Company viz. Nisus Fincorp Private Limited (RBI Registered NBFC), for augmenting the capital base of Rs. 2,500.00 Lakhs
4.General Corporate Purposes of Rs. 2,226.12 Lakhs
5. Issue Related ExpeBSEs of Rs. 598.93 Lakhs
</t>
  </si>
  <si>
    <t>Market Price (BSE)</t>
  </si>
  <si>
    <t>Index (of the Designated Stock Exchange): BSE SENSEX</t>
  </si>
  <si>
    <t>2. Where the 30th day / 90th day / March 31 of a particular year falls on the day when there is no trade in equity share of the Company , preceding trading day has been considered and accordingly corresponding data of BSE SENSEX and SME IPO is mentioned in the table above. in case there is no trading on previous trading day then day when trading took place is considered.</t>
  </si>
  <si>
    <t>Issuer:NISUS FINANCE SERVICES CO LIMITED</t>
  </si>
  <si>
    <t>Note : Industry average has been calculated by taking the average of peer group companies. In the present case, no peer group company is taken into consideration.</t>
  </si>
  <si>
    <t>Note: Since the company's share were listed on December 11, 2024, we are considering March 31, 2025 as the 1st Financial Year.</t>
  </si>
  <si>
    <t>*Source:  Prospectus dated  December 06, 2024 and based on restated summary statement FY 2023-24  and for peer group data from Annual Report of FY 2023-24 and prospectus is taken.                                                                                                                                                                                                                                                                                                                                     #Source: Results for the FY 2024-25 will be updated on completion of FY 2024-25 and consequently data of the peer group will be updated on completion of first FY 2024-25.</t>
  </si>
  <si>
    <t>Category</t>
  </si>
  <si>
    <t>Sub-Category</t>
  </si>
  <si>
    <t>No. of Investors</t>
  </si>
  <si>
    <t>Shares Held</t>
  </si>
  <si>
    <t>% Holding</t>
  </si>
  <si>
    <t>B1) Institutions (Domestic)</t>
  </si>
  <si>
    <t>Alternate Investment Funds (AIFs)</t>
  </si>
  <si>
    <t>└── AARTH AIF GROWTH FUND</t>
  </si>
  <si>
    <t>Insurance Companies</t>
  </si>
  <si>
    <t>Subtotal B1</t>
  </si>
  <si>
    <t>B2) Institutions (Foreign)</t>
  </si>
  <si>
    <t>Foreign Portfolio Investors Cat. I</t>
  </si>
  <si>
    <t>Subtotal B2</t>
  </si>
  <si>
    <t>Total QIB Holding (B1 + B2)</t>
  </si>
  <si>
    <t>Spread Close-Open</t>
  </si>
  <si>
    <t>Spread High-Low</t>
  </si>
  <si>
    <t>% Deli. Qty to Traded Qty</t>
  </si>
  <si>
    <t>Deliverable Quantity</t>
  </si>
  <si>
    <t>Total Turnover (Rs.)</t>
  </si>
  <si>
    <t>No. of Trades</t>
  </si>
  <si>
    <t>No.of Shares</t>
  </si>
  <si>
    <t>WAP</t>
  </si>
  <si>
    <t>Close Price</t>
  </si>
  <si>
    <t>Low Price</t>
  </si>
  <si>
    <t>High Price</t>
  </si>
  <si>
    <t>Open Price</t>
  </si>
  <si>
    <t>Date</t>
  </si>
  <si>
    <t>Frequently Traded</t>
  </si>
  <si>
    <t xml:space="preserve">No </t>
  </si>
  <si>
    <t>At close of 90th calendar day from listing day(*March 11, 2025*)</t>
  </si>
  <si>
    <t>(ii) at the end of 1st FY March 31, 2025</t>
  </si>
  <si>
    <t>(i) at the end of 1st FY March 31, 2025</t>
  </si>
  <si>
    <t>(i) at the end of 1st F.Y. March 31, 2025</t>
  </si>
  <si>
    <t xml:space="preserve">*utilization of proceeds of public issue from the objects as stated in the prospectus of the issue.
Source: Statement of deviation and variation for the half year ended on September 30, 2025 filed on November 12, 2025 ( available on the website of stock exchange)
</t>
  </si>
  <si>
    <t>Not Applicable</t>
  </si>
  <si>
    <t>175.94 Times</t>
  </si>
  <si>
    <t>*The above figure is after technical rejection and excluding anchor allotment (but including marker maker)
Source: Minutes of Basis of allotment</t>
  </si>
  <si>
    <t>* As per the Basis of Allotment. It excludes pre-issue holding by QIBs and includes allotment to Anchor.
Source:
(1) Basis of Allotment
(2) Reported to the stock exchanges;</t>
  </si>
  <si>
    <t>Actual Utilisation as on September 30, 2025
1.Augmenting fund setup, additional liceBSEs, facility management services and fund management infrastructure in IFSC-Gift City (Gandhinagar), DIFC-Dubai (UAE) and FSC-Mauritius for Rs. 1,246.45 Lakhs
2.Fund raising cost, distribution and placement fee to third party distributors or agents in India and/or international markets for creation of pool of funds for Rs. 3,590.58 Lakhs
3.Investment in Subsidiary Company viz. Nisus Fincorp Private Limited (RBI Registered NBFC), for augmenting the capital base of Rs. 2,500.00 Lakhs
4.General Corporate Purposes of Rs. 2,226.12 Lakhs
5. Issue Related ExpeBSEs of Rs. 598.93 Lakhs</t>
  </si>
  <si>
    <t>Note: 1. Where the 30th day / 90th day / March 31 of a particular year falls on a BSE trading holiday, the immediately Following trading day has been considered.</t>
  </si>
  <si>
    <t>BSE Financial Services#</t>
  </si>
  <si>
    <t># Data for sectoral index BSE Financial Services has been taken.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</si>
</sst>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b/>
      <u/>
      <sz val="10"/>
      <name val="Times New Roman"/>
      <family val="1"/>
    </font>
    <font>
      <sz val="10"/>
      <color theme="1"/>
      <name val="Times New Roman"/>
      <family val="1"/>
    </font>
    <font>
      <b/>
      <sz val="10"/>
      <color theme="1"/>
      <name val="Times New Roman"/>
      <family val="1"/>
    </font>
    <font>
      <b/>
      <sz val="10"/>
      <name val="Times New Roman"/>
      <family val="1"/>
    </font>
    <font>
      <sz val="10"/>
      <name val="Times New Roman"/>
      <family val="1"/>
    </font>
    <font>
      <i/>
      <sz val="10"/>
      <name val="Times New Roman"/>
      <family val="1"/>
    </font>
    <font>
      <b/>
      <i/>
      <sz val="10"/>
      <name val="Times New Roman"/>
      <family val="1"/>
    </font>
    <font>
      <b/>
      <sz val="10"/>
      <color rgb="FFFF0000"/>
      <name val="Times New Roman"/>
      <family val="1"/>
    </font>
    <font>
      <b/>
      <sz val="10"/>
      <color theme="1" tint="4.9989318521683403E-2"/>
      <name val="Times New Roman"/>
      <family val="1"/>
    </font>
    <font>
      <i/>
      <sz val="10"/>
      <color theme="1"/>
      <name val="Times New Roman"/>
      <family val="1"/>
    </font>
    <font>
      <b/>
      <sz val="10"/>
      <color indexed="8"/>
      <name val="Times New Roman"/>
      <family val="1"/>
    </font>
    <font>
      <i/>
      <sz val="10"/>
      <color indexed="8"/>
      <name val="Times New Roman"/>
      <family val="1"/>
    </font>
    <font>
      <b/>
      <i/>
      <sz val="10"/>
      <color theme="1"/>
      <name val="Times New Roman"/>
      <family val="1"/>
    </font>
    <font>
      <sz val="11"/>
      <color theme="1"/>
      <name val="Times New Roman"/>
      <family val="1"/>
    </font>
    <font>
      <sz val="12"/>
      <color theme="1"/>
      <name val="Times New Roman"/>
      <family val="1"/>
    </font>
    <font>
      <b/>
      <sz val="11"/>
      <color theme="1"/>
      <name val="Calibri"/>
      <family val="2"/>
      <scheme val="minor"/>
    </font>
  </fonts>
  <fills count="3">
    <fill>
      <patternFill patternType="none"/>
    </fill>
    <fill>
      <patternFill patternType="gray125"/>
    </fill>
    <fill>
      <patternFill patternType="solid">
        <fgColor theme="0"/>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theme="0" tint="-0.249977111117893"/>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style="thin">
        <color indexed="64"/>
      </bottom>
      <diagonal/>
    </border>
    <border>
      <left style="thin">
        <color theme="1"/>
      </left>
      <right style="thin">
        <color theme="1"/>
      </right>
      <top style="thin">
        <color theme="1"/>
      </top>
      <bottom style="thin">
        <color theme="1"/>
      </bottom>
      <diagonal/>
    </border>
    <border>
      <left style="thin">
        <color indexed="64"/>
      </left>
      <right/>
      <top style="thin">
        <color indexed="64"/>
      </top>
      <bottom style="thin">
        <color indexed="64"/>
      </bottom>
      <diagonal/>
    </border>
    <border>
      <left style="thin">
        <color theme="1"/>
      </left>
      <right style="thin">
        <color theme="1"/>
      </right>
      <top style="thin">
        <color theme="1"/>
      </top>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theme="0" tint="-0.249977111117893"/>
      </top>
      <bottom/>
      <diagonal/>
    </border>
    <border>
      <left/>
      <right/>
      <top style="thin">
        <color theme="0" tint="-0.249977111117893"/>
      </top>
      <bottom/>
      <diagonal/>
    </border>
    <border>
      <left/>
      <right style="thin">
        <color theme="0" tint="-0.249977111117893"/>
      </right>
      <top/>
      <bottom/>
      <diagonal/>
    </border>
    <border>
      <left style="thin">
        <color theme="0" tint="-0.249977111117893"/>
      </left>
      <right/>
      <top style="thin">
        <color theme="0" tint="-0.249977111117893"/>
      </top>
      <bottom/>
      <diagonal/>
    </border>
    <border>
      <left style="thin">
        <color theme="1"/>
      </left>
      <right style="thin">
        <color theme="1"/>
      </right>
      <top/>
      <bottom style="thin">
        <color theme="1"/>
      </bottom>
      <diagonal/>
    </border>
    <border>
      <left/>
      <right/>
      <top style="thin">
        <color theme="1"/>
      </top>
      <bottom style="thin">
        <color indexed="64"/>
      </bottom>
      <diagonal/>
    </border>
    <border>
      <left style="thin">
        <color theme="1"/>
      </left>
      <right/>
      <top style="thin">
        <color indexed="64"/>
      </top>
      <bottom style="thin">
        <color theme="1"/>
      </bottom>
      <diagonal/>
    </border>
    <border>
      <left/>
      <right/>
      <top style="thin">
        <color indexed="64"/>
      </top>
      <bottom style="thin">
        <color theme="1"/>
      </bottom>
      <diagonal/>
    </border>
    <border>
      <left/>
      <right style="thin">
        <color theme="1"/>
      </right>
      <top style="thin">
        <color indexed="64"/>
      </top>
      <bottom style="thin">
        <color theme="1"/>
      </bottom>
      <diagonal/>
    </border>
    <border>
      <left style="thin">
        <color indexed="64"/>
      </left>
      <right/>
      <top/>
      <bottom/>
      <diagonal/>
    </border>
    <border>
      <left style="thin">
        <color indexed="64"/>
      </left>
      <right style="thin">
        <color indexed="64"/>
      </right>
      <top/>
      <bottom style="thin">
        <color theme="0" tint="-0.249977111117893"/>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s>
  <cellStyleXfs count="1">
    <xf numFmtId="0" fontId="0" fillId="0" borderId="0"/>
  </cellStyleXfs>
  <cellXfs count="152">
    <xf numFmtId="0" fontId="0" fillId="0" borderId="0" xfId="0"/>
    <xf numFmtId="0" fontId="2" fillId="0" borderId="0" xfId="0" applyFont="1" applyAlignment="1">
      <alignment vertical="center" wrapText="1"/>
    </xf>
    <xf numFmtId="0" fontId="3" fillId="0" borderId="0" xfId="0" applyFont="1" applyAlignment="1">
      <alignment vertical="center" wrapText="1"/>
    </xf>
    <xf numFmtId="0" fontId="3" fillId="0" borderId="0" xfId="0" applyFont="1" applyAlignment="1">
      <alignment horizontal="center" vertical="center" wrapText="1"/>
    </xf>
    <xf numFmtId="0" fontId="4" fillId="0" borderId="1" xfId="0" applyFont="1" applyBorder="1" applyAlignment="1">
      <alignment vertical="center" wrapText="1"/>
    </xf>
    <xf numFmtId="0" fontId="5" fillId="0" borderId="0" xfId="0" applyFont="1" applyAlignment="1">
      <alignment horizontal="center" vertical="center" wrapText="1"/>
    </xf>
    <xf numFmtId="0" fontId="4" fillId="0" borderId="2" xfId="0" applyFont="1" applyBorder="1" applyAlignment="1">
      <alignment horizontal="center" vertical="center" wrapText="1"/>
    </xf>
    <xf numFmtId="0" fontId="4" fillId="0" borderId="0" xfId="0" applyFont="1" applyAlignment="1">
      <alignment horizontal="center" vertical="center" wrapText="1"/>
    </xf>
    <xf numFmtId="0" fontId="2" fillId="0" borderId="0" xfId="0" applyFont="1" applyAlignment="1">
      <alignment horizontal="left" vertical="center" wrapText="1"/>
    </xf>
    <xf numFmtId="0" fontId="4" fillId="0" borderId="0" xfId="0" applyFont="1" applyAlignment="1">
      <alignment vertical="center" wrapText="1"/>
    </xf>
    <xf numFmtId="0" fontId="5" fillId="0" borderId="0" xfId="0" applyFont="1" applyAlignment="1">
      <alignment horizontal="left" vertical="center" wrapText="1"/>
    </xf>
    <xf numFmtId="0" fontId="4" fillId="0" borderId="0" xfId="0" applyFont="1" applyAlignment="1">
      <alignment horizontal="left" vertical="center" wrapText="1"/>
    </xf>
    <xf numFmtId="0" fontId="4" fillId="0" borderId="1" xfId="0" applyFont="1" applyBorder="1" applyAlignment="1">
      <alignment horizontal="left" vertical="center" wrapText="1"/>
    </xf>
    <xf numFmtId="0" fontId="2" fillId="0" borderId="0" xfId="0" applyFont="1" applyAlignment="1">
      <alignment horizontal="center" vertical="center" wrapText="1"/>
    </xf>
    <xf numFmtId="0" fontId="4" fillId="0" borderId="13" xfId="0" applyFont="1" applyBorder="1" applyAlignment="1">
      <alignment horizontal="center" vertical="center" wrapText="1"/>
    </xf>
    <xf numFmtId="0" fontId="8" fillId="0" borderId="0" xfId="0" applyFont="1" applyAlignment="1">
      <alignment vertical="center" wrapText="1"/>
    </xf>
    <xf numFmtId="0" fontId="4" fillId="0" borderId="11" xfId="0" applyFont="1" applyBorder="1" applyAlignment="1">
      <alignment horizontal="center" vertical="center" wrapText="1"/>
    </xf>
    <xf numFmtId="0" fontId="4" fillId="0" borderId="14" xfId="0" applyFont="1" applyBorder="1" applyAlignment="1">
      <alignment horizontal="center" vertical="center" wrapText="1"/>
    </xf>
    <xf numFmtId="0" fontId="2" fillId="0" borderId="15" xfId="0" applyFont="1" applyBorder="1" applyAlignment="1">
      <alignment horizontal="left" vertical="center" wrapText="1"/>
    </xf>
    <xf numFmtId="0" fontId="2" fillId="2" borderId="6" xfId="0" applyFont="1" applyFill="1" applyBorder="1" applyAlignment="1">
      <alignment vertical="center" wrapText="1"/>
    </xf>
    <xf numFmtId="0" fontId="2" fillId="0" borderId="6" xfId="0" applyFont="1" applyBorder="1" applyAlignment="1">
      <alignment vertical="center" wrapText="1"/>
    </xf>
    <xf numFmtId="14" fontId="2" fillId="0" borderId="0" xfId="0" applyNumberFormat="1" applyFont="1" applyAlignment="1">
      <alignment vertical="center" wrapText="1"/>
    </xf>
    <xf numFmtId="2" fontId="2" fillId="0" borderId="0" xfId="0" applyNumberFormat="1" applyFont="1" applyAlignment="1">
      <alignment horizontal="right" vertical="center" wrapText="1"/>
    </xf>
    <xf numFmtId="0" fontId="3" fillId="0" borderId="19" xfId="0" applyFont="1" applyBorder="1" applyAlignment="1">
      <alignment vertical="center" wrapText="1"/>
    </xf>
    <xf numFmtId="14" fontId="2" fillId="0" borderId="0" xfId="0" applyNumberFormat="1" applyFont="1" applyAlignment="1">
      <alignment vertical="center"/>
    </xf>
    <xf numFmtId="0" fontId="2" fillId="0" borderId="0" xfId="0" applyFont="1" applyAlignment="1">
      <alignment vertical="center"/>
    </xf>
    <xf numFmtId="0" fontId="4" fillId="0" borderId="21" xfId="0" applyFont="1" applyBorder="1" applyAlignment="1">
      <alignment horizontal="center" vertical="center" wrapText="1"/>
    </xf>
    <xf numFmtId="0" fontId="5" fillId="0" borderId="22" xfId="0" applyFont="1" applyBorder="1" applyAlignment="1">
      <alignment vertical="center" wrapText="1"/>
    </xf>
    <xf numFmtId="0" fontId="5" fillId="0" borderId="20" xfId="0" applyFont="1" applyBorder="1" applyAlignment="1">
      <alignment vertical="center" wrapText="1"/>
    </xf>
    <xf numFmtId="14" fontId="5" fillId="0" borderId="20" xfId="0" applyNumberFormat="1" applyFont="1" applyBorder="1" applyAlignment="1">
      <alignment vertical="center" wrapText="1"/>
    </xf>
    <xf numFmtId="0" fontId="5" fillId="0" borderId="1" xfId="0" applyFont="1" applyBorder="1" applyAlignment="1">
      <alignment horizontal="left" vertical="center" wrapText="1"/>
    </xf>
    <xf numFmtId="15" fontId="4" fillId="0" borderId="0" xfId="0" applyNumberFormat="1" applyFont="1" applyAlignment="1">
      <alignment vertical="center" wrapText="1"/>
    </xf>
    <xf numFmtId="15" fontId="4" fillId="0" borderId="0" xfId="0" applyNumberFormat="1" applyFont="1" applyAlignment="1">
      <alignment horizontal="left" vertical="center" wrapText="1"/>
    </xf>
    <xf numFmtId="0" fontId="5" fillId="0" borderId="24" xfId="0" applyFont="1" applyBorder="1" applyAlignment="1">
      <alignment vertical="center" wrapText="1"/>
    </xf>
    <xf numFmtId="0" fontId="5" fillId="0" borderId="0" xfId="0" applyFont="1" applyAlignment="1">
      <alignment vertical="center" wrapText="1"/>
    </xf>
    <xf numFmtId="0" fontId="4" fillId="2" borderId="1" xfId="0" applyFont="1" applyFill="1" applyBorder="1" applyAlignment="1">
      <alignment vertical="center" wrapText="1"/>
    </xf>
    <xf numFmtId="0" fontId="3" fillId="0" borderId="1" xfId="0" applyFont="1" applyBorder="1" applyAlignment="1">
      <alignment vertical="center" wrapText="1"/>
    </xf>
    <xf numFmtId="0" fontId="2" fillId="0" borderId="5" xfId="0" applyFont="1" applyBorder="1" applyAlignment="1">
      <alignment vertical="center" wrapText="1"/>
    </xf>
    <xf numFmtId="0" fontId="3" fillId="0" borderId="12" xfId="0" applyFont="1" applyBorder="1" applyAlignment="1">
      <alignment horizontal="center" vertical="center" wrapText="1"/>
    </xf>
    <xf numFmtId="0" fontId="9" fillId="0" borderId="12" xfId="0" applyFont="1" applyBorder="1" applyAlignment="1">
      <alignment horizontal="center" vertical="center" wrapText="1"/>
    </xf>
    <xf numFmtId="0" fontId="4" fillId="0" borderId="28" xfId="0" applyFont="1" applyBorder="1" applyAlignment="1">
      <alignment horizontal="center" vertical="center" wrapText="1"/>
    </xf>
    <xf numFmtId="0" fontId="6" fillId="0" borderId="0" xfId="0" applyFont="1" applyAlignment="1">
      <alignment horizontal="left" vertical="center" wrapText="1"/>
    </xf>
    <xf numFmtId="0" fontId="7" fillId="0" borderId="0" xfId="0" applyFont="1" applyAlignment="1">
      <alignment horizontal="left" vertical="center" wrapText="1"/>
    </xf>
    <xf numFmtId="0" fontId="3" fillId="0" borderId="8" xfId="0" applyFont="1" applyBorder="1" applyAlignment="1">
      <alignment horizontal="left" vertical="center" wrapText="1"/>
    </xf>
    <xf numFmtId="0" fontId="3" fillId="0" borderId="4" xfId="0" applyFont="1" applyBorder="1" applyAlignment="1">
      <alignment horizontal="left" vertical="center" wrapText="1"/>
    </xf>
    <xf numFmtId="4" fontId="2" fillId="0" borderId="0" xfId="0" applyNumberFormat="1" applyFont="1" applyAlignment="1">
      <alignment vertical="center" wrapText="1"/>
    </xf>
    <xf numFmtId="4" fontId="2" fillId="0" borderId="0" xfId="0" applyNumberFormat="1" applyFont="1" applyAlignment="1">
      <alignment vertical="center"/>
    </xf>
    <xf numFmtId="2" fontId="2" fillId="2" borderId="1" xfId="0" applyNumberFormat="1" applyFont="1" applyFill="1" applyBorder="1" applyAlignment="1">
      <alignment horizontal="center" vertical="center"/>
    </xf>
    <xf numFmtId="0" fontId="2" fillId="2" borderId="1" xfId="0" applyFont="1" applyFill="1" applyBorder="1" applyAlignment="1">
      <alignment horizontal="center" vertical="center"/>
    </xf>
    <xf numFmtId="10" fontId="2" fillId="2" borderId="1" xfId="0" applyNumberFormat="1" applyFont="1" applyFill="1" applyBorder="1" applyAlignment="1">
      <alignment horizontal="center" vertical="center"/>
    </xf>
    <xf numFmtId="0" fontId="2" fillId="0" borderId="1" xfId="0" applyFont="1" applyBorder="1" applyAlignment="1">
      <alignment vertical="center" wrapText="1"/>
    </xf>
    <xf numFmtId="0" fontId="4" fillId="0" borderId="1" xfId="0" applyFont="1" applyBorder="1" applyAlignment="1">
      <alignment horizontal="center" vertical="center" wrapText="1"/>
    </xf>
    <xf numFmtId="0" fontId="11"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4" fontId="2" fillId="2" borderId="1" xfId="0" applyNumberFormat="1" applyFont="1" applyFill="1" applyBorder="1" applyAlignment="1">
      <alignment vertical="center" wrapText="1"/>
    </xf>
    <xf numFmtId="10" fontId="3" fillId="0" borderId="1" xfId="0" applyNumberFormat="1" applyFont="1" applyBorder="1" applyAlignment="1">
      <alignment horizontal="center" vertical="center" wrapText="1"/>
    </xf>
    <xf numFmtId="2" fontId="3" fillId="2" borderId="1" xfId="0" applyNumberFormat="1" applyFont="1" applyFill="1" applyBorder="1" applyAlignment="1">
      <alignment horizontal="center" vertical="center"/>
    </xf>
    <xf numFmtId="0" fontId="5" fillId="0" borderId="1" xfId="0" applyFont="1" applyBorder="1" applyAlignment="1">
      <alignment horizontal="right" vertical="center" wrapText="1"/>
    </xf>
    <xf numFmtId="0" fontId="15" fillId="0" borderId="1" xfId="0" applyFont="1" applyBorder="1" applyAlignment="1">
      <alignment horizontal="left" vertical="center"/>
    </xf>
    <xf numFmtId="0" fontId="16" fillId="0" borderId="0" xfId="0" applyFont="1" applyAlignment="1">
      <alignment horizontal="center" vertical="center" wrapText="1"/>
    </xf>
    <xf numFmtId="0" fontId="0" fillId="0" borderId="0" xfId="0" applyAlignment="1">
      <alignment vertical="center" wrapText="1"/>
    </xf>
    <xf numFmtId="0" fontId="16" fillId="0" borderId="0" xfId="0" applyFont="1" applyAlignment="1">
      <alignment vertical="center" wrapText="1"/>
    </xf>
    <xf numFmtId="3" fontId="0" fillId="0" borderId="0" xfId="0" applyNumberFormat="1" applyAlignment="1">
      <alignment vertical="center" wrapText="1"/>
    </xf>
    <xf numFmtId="10" fontId="0" fillId="0" borderId="0" xfId="0" applyNumberFormat="1" applyAlignment="1">
      <alignment vertical="center" wrapText="1"/>
    </xf>
    <xf numFmtId="3" fontId="16" fillId="0" borderId="0" xfId="0" applyNumberFormat="1" applyFont="1" applyAlignment="1">
      <alignment vertical="center" wrapText="1"/>
    </xf>
    <xf numFmtId="10" fontId="16" fillId="0" borderId="0" xfId="0" applyNumberFormat="1" applyFont="1" applyAlignment="1">
      <alignment vertical="center" wrapText="1"/>
    </xf>
    <xf numFmtId="15" fontId="0" fillId="0" borderId="0" xfId="0" applyNumberFormat="1"/>
    <xf numFmtId="0" fontId="2" fillId="0" borderId="1" xfId="0" applyFont="1" applyFill="1" applyBorder="1" applyAlignment="1">
      <alignment horizontal="center" vertical="center" wrapText="1"/>
    </xf>
    <xf numFmtId="0" fontId="3" fillId="2" borderId="1" xfId="0" applyFont="1" applyFill="1" applyBorder="1" applyAlignment="1">
      <alignment horizontal="center" vertical="center"/>
    </xf>
    <xf numFmtId="4" fontId="5" fillId="0" borderId="1" xfId="0" applyNumberFormat="1" applyFont="1" applyBorder="1" applyAlignment="1">
      <alignment horizontal="left" vertical="center" wrapText="1"/>
    </xf>
    <xf numFmtId="0" fontId="4" fillId="0" borderId="1" xfId="0" applyFont="1" applyBorder="1" applyAlignment="1">
      <alignment horizontal="left" vertical="center" wrapText="1"/>
    </xf>
    <xf numFmtId="0" fontId="13" fillId="0" borderId="8" xfId="0" applyFont="1" applyBorder="1" applyAlignment="1">
      <alignment horizontal="left" vertical="center" wrapText="1"/>
    </xf>
    <xf numFmtId="0" fontId="13" fillId="0" borderId="10" xfId="0" applyFont="1" applyBorder="1" applyAlignment="1">
      <alignment horizontal="left" vertical="center" wrapText="1"/>
    </xf>
    <xf numFmtId="0" fontId="13" fillId="0" borderId="6" xfId="0" applyFont="1" applyBorder="1" applyAlignment="1">
      <alignment horizontal="left" vertical="center" wrapText="1"/>
    </xf>
    <xf numFmtId="0" fontId="4" fillId="0" borderId="19" xfId="0" applyFont="1" applyBorder="1" applyAlignment="1">
      <alignment horizontal="center" vertical="center" wrapText="1"/>
    </xf>
    <xf numFmtId="0" fontId="4" fillId="0" borderId="29" xfId="0" applyFont="1" applyBorder="1" applyAlignment="1">
      <alignment horizontal="center" vertical="center" wrapText="1"/>
    </xf>
    <xf numFmtId="0" fontId="12" fillId="0" borderId="17" xfId="0" applyFont="1" applyBorder="1" applyAlignment="1">
      <alignment horizontal="left" vertical="center" wrapText="1"/>
    </xf>
    <xf numFmtId="0" fontId="14" fillId="0" borderId="15" xfId="0" applyFont="1" applyBorder="1"/>
    <xf numFmtId="0" fontId="14" fillId="0" borderId="18" xfId="0" applyFont="1" applyBorder="1"/>
    <xf numFmtId="0" fontId="6" fillId="0" borderId="25" xfId="0" applyFont="1" applyBorder="1" applyAlignment="1">
      <alignment horizontal="left" vertical="center" wrapText="1"/>
    </xf>
    <xf numFmtId="0" fontId="6" fillId="0" borderId="26" xfId="0" applyFont="1" applyBorder="1" applyAlignment="1">
      <alignment horizontal="left" vertical="center" wrapText="1"/>
    </xf>
    <xf numFmtId="0" fontId="6" fillId="0" borderId="27" xfId="0" applyFont="1" applyBorder="1" applyAlignment="1">
      <alignment horizontal="left" vertical="center" wrapText="1"/>
    </xf>
    <xf numFmtId="0" fontId="2" fillId="0" borderId="15"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2" xfId="0" applyFont="1" applyBorder="1" applyAlignment="1">
      <alignment horizontal="center" vertical="center" wrapText="1"/>
    </xf>
    <xf numFmtId="0" fontId="3" fillId="0" borderId="8"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2" fontId="3" fillId="2" borderId="4" xfId="0" applyNumberFormat="1" applyFont="1" applyFill="1" applyBorder="1" applyAlignment="1">
      <alignment horizontal="left" vertical="top" wrapText="1"/>
    </xf>
    <xf numFmtId="2" fontId="2" fillId="2" borderId="5" xfId="0" applyNumberFormat="1" applyFont="1" applyFill="1" applyBorder="1" applyAlignment="1">
      <alignment horizontal="left" vertical="top" wrapText="1"/>
    </xf>
    <xf numFmtId="2" fontId="2" fillId="2" borderId="16" xfId="0" applyNumberFormat="1" applyFont="1" applyFill="1" applyBorder="1" applyAlignment="1">
      <alignment horizontal="left" vertical="top" wrapText="1"/>
    </xf>
    <xf numFmtId="2" fontId="2" fillId="2" borderId="17" xfId="0" applyNumberFormat="1" applyFont="1" applyFill="1" applyBorder="1" applyAlignment="1">
      <alignment horizontal="left" vertical="top" wrapText="1"/>
    </xf>
    <xf numFmtId="2" fontId="2" fillId="2" borderId="15" xfId="0" applyNumberFormat="1" applyFont="1" applyFill="1" applyBorder="1" applyAlignment="1">
      <alignment horizontal="left" vertical="top" wrapText="1"/>
    </xf>
    <xf numFmtId="2" fontId="2" fillId="2" borderId="18" xfId="0" applyNumberFormat="1" applyFont="1" applyFill="1" applyBorder="1" applyAlignment="1">
      <alignment horizontal="left" vertical="top" wrapText="1"/>
    </xf>
    <xf numFmtId="2" fontId="2" fillId="2" borderId="8" xfId="0" applyNumberFormat="1" applyFont="1" applyFill="1" applyBorder="1" applyAlignment="1">
      <alignment horizontal="left" vertical="center" wrapText="1"/>
    </xf>
    <xf numFmtId="2" fontId="2" fillId="2" borderId="10" xfId="0" applyNumberFormat="1" applyFont="1" applyFill="1" applyBorder="1" applyAlignment="1">
      <alignment horizontal="left" vertical="center" wrapText="1"/>
    </xf>
    <xf numFmtId="2" fontId="2" fillId="2" borderId="6" xfId="0" applyNumberFormat="1" applyFont="1" applyFill="1" applyBorder="1" applyAlignment="1">
      <alignment horizontal="left" vertical="center"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2" fillId="0" borderId="16" xfId="0" applyFont="1" applyBorder="1" applyAlignment="1">
      <alignment horizontal="left" vertical="center" wrapText="1"/>
    </xf>
    <xf numFmtId="0" fontId="6" fillId="0" borderId="7" xfId="0" applyFont="1" applyBorder="1" applyAlignment="1">
      <alignment horizontal="left" vertical="center" wrapText="1"/>
    </xf>
    <xf numFmtId="0" fontId="4" fillId="0" borderId="8" xfId="0" applyFont="1" applyBorder="1" applyAlignment="1">
      <alignment horizontal="left" vertical="center" wrapText="1"/>
    </xf>
    <xf numFmtId="0" fontId="4" fillId="0" borderId="10" xfId="0" applyFont="1" applyBorder="1" applyAlignment="1">
      <alignment horizontal="left" vertical="center" wrapText="1"/>
    </xf>
    <xf numFmtId="0" fontId="4" fillId="0" borderId="6" xfId="0" applyFont="1" applyBorder="1" applyAlignment="1">
      <alignment horizontal="left" vertical="center" wrapText="1"/>
    </xf>
    <xf numFmtId="0" fontId="4" fillId="0" borderId="1" xfId="0" applyFont="1" applyBorder="1" applyAlignment="1">
      <alignment horizontal="center" vertical="center" wrapText="1"/>
    </xf>
    <xf numFmtId="0" fontId="6" fillId="0" borderId="23" xfId="0" applyFont="1" applyBorder="1" applyAlignment="1">
      <alignment horizontal="left" vertical="center" wrapText="1"/>
    </xf>
    <xf numFmtId="0" fontId="3" fillId="0" borderId="1"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32" xfId="0" applyFont="1" applyBorder="1" applyAlignment="1">
      <alignment horizontal="center" vertical="center" wrapText="1"/>
    </xf>
    <xf numFmtId="0" fontId="3"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11" fillId="2" borderId="1" xfId="0" applyFont="1" applyFill="1" applyBorder="1" applyAlignment="1">
      <alignment horizontal="center" vertical="center" wrapText="1"/>
    </xf>
    <xf numFmtId="0" fontId="10" fillId="2" borderId="1" xfId="0" applyFont="1" applyFill="1" applyBorder="1" applyAlignment="1">
      <alignment horizontal="left" vertical="center" wrapText="1"/>
    </xf>
    <xf numFmtId="0" fontId="10" fillId="2" borderId="1" xfId="0" applyFont="1" applyFill="1" applyBorder="1" applyAlignment="1">
      <alignment horizontal="left" vertical="center"/>
    </xf>
    <xf numFmtId="0" fontId="5" fillId="0" borderId="1" xfId="0" applyFont="1" applyBorder="1" applyAlignment="1">
      <alignment horizontal="left" vertical="center" wrapText="1"/>
    </xf>
    <xf numFmtId="0" fontId="4" fillId="0" borderId="1" xfId="0" applyFont="1" applyBorder="1" applyAlignment="1">
      <alignment horizontal="left" vertical="center" wrapText="1"/>
    </xf>
    <xf numFmtId="0" fontId="4" fillId="0" borderId="3" xfId="0" applyFont="1" applyBorder="1" applyAlignment="1">
      <alignment horizontal="left" vertical="center" wrapText="1"/>
    </xf>
    <xf numFmtId="0" fontId="4" fillId="0" borderId="12" xfId="0" applyFont="1" applyBorder="1" applyAlignment="1">
      <alignment horizontal="left" vertical="center" wrapText="1"/>
    </xf>
    <xf numFmtId="0" fontId="4" fillId="2" borderId="3" xfId="0" applyFont="1" applyFill="1" applyBorder="1" applyAlignment="1">
      <alignment horizontal="left" vertical="center" wrapText="1"/>
    </xf>
    <xf numFmtId="0" fontId="4" fillId="2" borderId="12" xfId="0" applyFont="1" applyFill="1" applyBorder="1" applyAlignment="1">
      <alignment horizontal="left" vertical="center" wrapText="1"/>
    </xf>
    <xf numFmtId="0" fontId="7"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10" xfId="0" applyFont="1" applyBorder="1" applyAlignment="1">
      <alignment horizontal="left" vertical="center" wrapText="1"/>
    </xf>
    <xf numFmtId="0" fontId="2" fillId="0" borderId="6" xfId="0" applyFont="1" applyBorder="1" applyAlignment="1">
      <alignment horizontal="left" vertical="center" wrapText="1"/>
    </xf>
    <xf numFmtId="0" fontId="2" fillId="0" borderId="1" xfId="0" applyFont="1" applyBorder="1" applyAlignment="1">
      <alignment vertical="center" wrapText="1"/>
    </xf>
    <xf numFmtId="0" fontId="2" fillId="2" borderId="3" xfId="0" applyFont="1" applyFill="1" applyBorder="1" applyAlignment="1">
      <alignment horizontal="left" vertical="center" wrapText="1"/>
    </xf>
    <xf numFmtId="0" fontId="2" fillId="2" borderId="12" xfId="0" applyFont="1" applyFill="1" applyBorder="1" applyAlignment="1">
      <alignment horizontal="left" vertical="center" wrapText="1"/>
    </xf>
    <xf numFmtId="0" fontId="2" fillId="0" borderId="9" xfId="0" applyFont="1" applyBorder="1" applyAlignment="1">
      <alignment horizontal="center" vertical="center" wrapText="1"/>
    </xf>
    <xf numFmtId="0" fontId="2" fillId="0" borderId="1" xfId="0" applyFont="1" applyBorder="1" applyAlignment="1">
      <alignment horizontal="center" vertical="center" wrapText="1"/>
    </xf>
    <xf numFmtId="0" fontId="10" fillId="0" borderId="7" xfId="0" applyFont="1" applyBorder="1" applyAlignment="1">
      <alignment horizontal="left" vertical="center" wrapText="1"/>
    </xf>
    <xf numFmtId="0" fontId="4" fillId="0" borderId="8" xfId="0" applyFont="1" applyBorder="1" applyAlignment="1">
      <alignment horizontal="right" vertical="center" wrapText="1"/>
    </xf>
    <xf numFmtId="0" fontId="4" fillId="0" borderId="10" xfId="0" applyFont="1" applyBorder="1" applyAlignment="1">
      <alignment horizontal="right" vertical="center" wrapText="1"/>
    </xf>
    <xf numFmtId="0" fontId="4" fillId="0" borderId="6" xfId="0" applyFont="1" applyBorder="1" applyAlignment="1">
      <alignment horizontal="right" vertical="center" wrapText="1"/>
    </xf>
    <xf numFmtId="0" fontId="6" fillId="0" borderId="8" xfId="0" applyFont="1" applyBorder="1" applyAlignment="1">
      <alignment horizontal="left" vertical="center" wrapText="1"/>
    </xf>
    <xf numFmtId="0" fontId="6" fillId="0" borderId="10" xfId="0" applyFont="1" applyBorder="1" applyAlignment="1">
      <alignment horizontal="left" vertical="center" wrapText="1"/>
    </xf>
    <xf numFmtId="0" fontId="6" fillId="0" borderId="6" xfId="0" applyFont="1" applyBorder="1" applyAlignment="1">
      <alignment horizontal="left" vertical="center" wrapText="1"/>
    </xf>
    <xf numFmtId="4" fontId="5" fillId="0" borderId="1" xfId="0" applyNumberFormat="1" applyFont="1" applyBorder="1" applyAlignment="1">
      <alignment horizontal="center" vertical="center" wrapText="1"/>
    </xf>
    <xf numFmtId="0" fontId="6" fillId="0" borderId="1" xfId="0" applyFont="1" applyBorder="1" applyAlignment="1">
      <alignment horizontal="left" vertical="center" wrapText="1"/>
    </xf>
    <xf numFmtId="0" fontId="1" fillId="0" borderId="0" xfId="0" applyFont="1" applyAlignment="1">
      <alignment horizontal="left" vertical="center" wrapText="1"/>
    </xf>
    <xf numFmtId="0" fontId="2" fillId="0" borderId="1" xfId="0" applyFont="1" applyBorder="1" applyAlignment="1">
      <alignment horizontal="left" vertical="center" wrapText="1"/>
    </xf>
    <xf numFmtId="0" fontId="6" fillId="0" borderId="0" xfId="0" applyFont="1" applyAlignment="1">
      <alignment horizontal="left" vertical="center" wrapText="1"/>
    </xf>
    <xf numFmtId="0" fontId="7" fillId="0" borderId="1" xfId="0" applyFont="1" applyBorder="1" applyAlignment="1">
      <alignment horizontal="left" vertical="center" wrapText="1"/>
    </xf>
    <xf numFmtId="0" fontId="3" fillId="0" borderId="4" xfId="0" applyFont="1" applyBorder="1" applyAlignment="1">
      <alignment horizontal="left" vertical="top" wrapText="1"/>
    </xf>
    <xf numFmtId="0" fontId="3" fillId="0" borderId="5" xfId="0" applyFont="1" applyBorder="1" applyAlignment="1">
      <alignment horizontal="left" vertical="top" wrapText="1"/>
    </xf>
    <xf numFmtId="0" fontId="3" fillId="0" borderId="16" xfId="0" applyFont="1" applyBorder="1" applyAlignment="1">
      <alignment horizontal="left" vertical="top" wrapText="1"/>
    </xf>
    <xf numFmtId="10" fontId="2" fillId="2" borderId="7" xfId="0" applyNumberFormat="1" applyFont="1" applyFill="1" applyBorder="1" applyAlignment="1">
      <alignment horizontal="center" vertical="center" wrapText="1"/>
    </xf>
    <xf numFmtId="10" fontId="2" fillId="0" borderId="9" xfId="0" applyNumberFormat="1" applyFont="1" applyBorder="1" applyAlignment="1">
      <alignment horizontal="center" vertical="center" wrapText="1"/>
    </xf>
    <xf numFmtId="0" fontId="5" fillId="0" borderId="28" xfId="0" applyFont="1" applyBorder="1" applyAlignment="1">
      <alignment horizontal="left" vertical="center" wrapText="1"/>
    </xf>
    <xf numFmtId="0" fontId="5" fillId="0" borderId="0" xfId="0" applyFont="1" applyAlignment="1">
      <alignment horizontal="left"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100"/>
  <sheetViews>
    <sheetView tabSelected="1" zoomScale="85" zoomScaleNormal="85" workbookViewId="0">
      <selection activeCell="B73" sqref="B73:N73"/>
    </sheetView>
  </sheetViews>
  <sheetFormatPr defaultColWidth="8.85546875" defaultRowHeight="12.75" x14ac:dyDescent="0.25"/>
  <cols>
    <col min="1" max="1" width="8.85546875" style="1"/>
    <col min="2" max="2" width="42.28515625" style="1" customWidth="1"/>
    <col min="3" max="4" width="34.5703125" style="1" customWidth="1"/>
    <col min="5" max="5" width="18" style="1" customWidth="1"/>
    <col min="6" max="6" width="16.5703125" style="1" customWidth="1"/>
    <col min="7" max="7" width="15" style="1" customWidth="1"/>
    <col min="8" max="8" width="9.140625" style="1" customWidth="1"/>
    <col min="9" max="9" width="10.85546875" style="1" customWidth="1"/>
    <col min="10" max="10" width="13.5703125" style="1" customWidth="1"/>
    <col min="11" max="11" width="12.28515625" style="1" customWidth="1"/>
    <col min="12" max="12" width="11.140625" style="1" customWidth="1"/>
    <col min="13" max="13" width="10" style="1" customWidth="1"/>
    <col min="14" max="14" width="9.7109375" style="1" customWidth="1"/>
    <col min="15" max="16384" width="8.85546875" style="1"/>
  </cols>
  <sheetData>
    <row r="1" spans="1:5" ht="14.45" customHeight="1" x14ac:dyDescent="0.25">
      <c r="A1" s="141" t="s">
        <v>0</v>
      </c>
      <c r="B1" s="141"/>
      <c r="D1" s="2"/>
    </row>
    <row r="3" spans="1:5" ht="24.75" customHeight="1" x14ac:dyDescent="0.25">
      <c r="A3" s="3" t="s">
        <v>1</v>
      </c>
      <c r="B3" s="4" t="s">
        <v>2</v>
      </c>
      <c r="C3" s="59" t="s">
        <v>67</v>
      </c>
    </row>
    <row r="4" spans="1:5" x14ac:dyDescent="0.25">
      <c r="D4" s="5"/>
    </row>
    <row r="5" spans="1:5" ht="21" customHeight="1" x14ac:dyDescent="0.25">
      <c r="A5" s="6">
        <v>1</v>
      </c>
      <c r="B5" s="4" t="s">
        <v>3</v>
      </c>
      <c r="C5" s="142" t="s">
        <v>68</v>
      </c>
      <c r="D5" s="142"/>
      <c r="E5" s="142"/>
    </row>
    <row r="6" spans="1:5" ht="15" customHeight="1" x14ac:dyDescent="0.25">
      <c r="A6" s="7"/>
      <c r="B6" s="143"/>
      <c r="C6" s="143"/>
      <c r="D6" s="143"/>
      <c r="E6" s="8"/>
    </row>
    <row r="7" spans="1:5" x14ac:dyDescent="0.25">
      <c r="A7" s="7"/>
      <c r="B7" s="9"/>
      <c r="D7" s="5"/>
    </row>
    <row r="8" spans="1:5" ht="21" customHeight="1" x14ac:dyDescent="0.25">
      <c r="A8" s="7">
        <v>2</v>
      </c>
      <c r="B8" s="4" t="s">
        <v>52</v>
      </c>
      <c r="C8" s="55" t="s">
        <v>69</v>
      </c>
      <c r="D8" s="5"/>
    </row>
    <row r="9" spans="1:5" x14ac:dyDescent="0.25">
      <c r="A9" s="7"/>
      <c r="B9" s="9"/>
      <c r="D9" s="5"/>
    </row>
    <row r="10" spans="1:5" ht="30.6" customHeight="1" x14ac:dyDescent="0.25">
      <c r="A10" s="7">
        <v>3</v>
      </c>
      <c r="B10" s="4" t="s">
        <v>4</v>
      </c>
      <c r="C10" s="124" t="s">
        <v>119</v>
      </c>
      <c r="D10" s="125"/>
      <c r="E10" s="126"/>
    </row>
    <row r="11" spans="1:5" x14ac:dyDescent="0.25">
      <c r="A11" s="7"/>
      <c r="B11" s="9"/>
      <c r="D11" s="5"/>
    </row>
    <row r="12" spans="1:5" x14ac:dyDescent="0.25">
      <c r="A12" s="7">
        <v>4</v>
      </c>
      <c r="B12" s="4" t="s">
        <v>5</v>
      </c>
      <c r="C12" s="68" t="s">
        <v>120</v>
      </c>
      <c r="D12" s="5"/>
    </row>
    <row r="13" spans="1:5" ht="13.5" x14ac:dyDescent="0.25">
      <c r="A13" s="7"/>
      <c r="B13" s="140"/>
      <c r="C13" s="144"/>
      <c r="D13" s="5"/>
    </row>
    <row r="14" spans="1:5" ht="27.75" customHeight="1" x14ac:dyDescent="0.25">
      <c r="A14" s="7"/>
      <c r="B14" s="150" t="s">
        <v>121</v>
      </c>
      <c r="C14" s="151"/>
      <c r="D14" s="151"/>
      <c r="E14" s="151"/>
    </row>
    <row r="15" spans="1:5" ht="14.45" customHeight="1" x14ac:dyDescent="0.25">
      <c r="A15" s="7"/>
      <c r="B15" s="41"/>
      <c r="C15" s="42"/>
      <c r="D15" s="5"/>
    </row>
    <row r="16" spans="1:5" x14ac:dyDescent="0.25">
      <c r="A16" s="7"/>
      <c r="D16" s="5"/>
    </row>
    <row r="17" spans="1:14" ht="29.25" customHeight="1" x14ac:dyDescent="0.25">
      <c r="A17" s="7">
        <v>5</v>
      </c>
      <c r="B17" s="145" t="s">
        <v>44</v>
      </c>
      <c r="C17" s="146"/>
      <c r="D17" s="146"/>
      <c r="E17" s="147"/>
      <c r="F17" s="9"/>
      <c r="G17" s="9"/>
      <c r="H17" s="9"/>
      <c r="I17" s="9"/>
      <c r="J17" s="10"/>
      <c r="K17" s="10"/>
      <c r="L17" s="10"/>
      <c r="M17" s="10"/>
      <c r="N17" s="10"/>
    </row>
    <row r="18" spans="1:14" x14ac:dyDescent="0.25">
      <c r="A18" s="7"/>
      <c r="B18" s="43" t="s">
        <v>6</v>
      </c>
      <c r="C18" s="148">
        <v>0.125</v>
      </c>
      <c r="D18" s="148"/>
      <c r="E18" s="148"/>
      <c r="F18" s="11"/>
      <c r="G18" s="10"/>
      <c r="H18" s="10"/>
      <c r="I18" s="10"/>
      <c r="J18" s="10"/>
      <c r="K18" s="10"/>
      <c r="L18" s="10"/>
      <c r="M18" s="10"/>
      <c r="N18" s="10"/>
    </row>
    <row r="19" spans="1:14" x14ac:dyDescent="0.25">
      <c r="A19" s="7"/>
      <c r="B19" s="43" t="s">
        <v>115</v>
      </c>
      <c r="C19" s="149">
        <v>3.1699999999999999E-2</v>
      </c>
      <c r="D19" s="130"/>
      <c r="E19" s="130"/>
      <c r="F19" s="11"/>
      <c r="G19" s="10"/>
      <c r="H19" s="10"/>
      <c r="I19" s="10"/>
      <c r="J19" s="10"/>
      <c r="K19" s="10"/>
      <c r="L19" s="10"/>
      <c r="M19" s="10"/>
      <c r="N19" s="10"/>
    </row>
    <row r="20" spans="1:14" x14ac:dyDescent="0.25">
      <c r="A20" s="7"/>
      <c r="B20" s="43" t="s">
        <v>53</v>
      </c>
      <c r="C20" s="130" t="s">
        <v>49</v>
      </c>
      <c r="D20" s="130"/>
      <c r="E20" s="130"/>
      <c r="F20" s="11"/>
      <c r="G20" s="10"/>
      <c r="H20" s="10"/>
      <c r="I20" s="10"/>
      <c r="J20" s="10"/>
      <c r="K20" s="10"/>
      <c r="L20" s="10"/>
      <c r="M20" s="10"/>
      <c r="N20" s="10"/>
    </row>
    <row r="21" spans="1:14" x14ac:dyDescent="0.25">
      <c r="A21" s="7"/>
      <c r="B21" s="44" t="s">
        <v>54</v>
      </c>
      <c r="C21" s="130" t="s">
        <v>8</v>
      </c>
      <c r="D21" s="130"/>
      <c r="E21" s="130"/>
      <c r="F21" s="11"/>
      <c r="G21" s="10"/>
      <c r="H21" s="10"/>
      <c r="I21" s="10"/>
      <c r="J21" s="10"/>
      <c r="K21" s="10"/>
      <c r="L21" s="10"/>
      <c r="M21" s="10"/>
      <c r="N21" s="10"/>
    </row>
    <row r="22" spans="1:14" ht="50.1" customHeight="1" x14ac:dyDescent="0.25">
      <c r="A22" s="7"/>
      <c r="B22" s="132" t="s">
        <v>122</v>
      </c>
      <c r="C22" s="132"/>
      <c r="D22" s="132"/>
      <c r="E22" s="132"/>
      <c r="F22" s="11"/>
      <c r="G22" s="10"/>
      <c r="H22" s="10"/>
      <c r="I22" s="10"/>
      <c r="J22" s="10"/>
      <c r="K22" s="10"/>
      <c r="L22" s="10"/>
      <c r="M22" s="10"/>
      <c r="N22" s="10"/>
    </row>
    <row r="23" spans="1:14" x14ac:dyDescent="0.25">
      <c r="A23" s="7"/>
      <c r="B23" s="11"/>
      <c r="C23" s="11"/>
      <c r="D23" s="11"/>
      <c r="E23" s="11"/>
      <c r="F23" s="11"/>
      <c r="G23" s="10"/>
      <c r="H23" s="10"/>
      <c r="I23" s="10"/>
      <c r="J23" s="10"/>
      <c r="K23" s="10"/>
      <c r="L23" s="10"/>
      <c r="M23" s="10"/>
      <c r="N23" s="10"/>
    </row>
    <row r="24" spans="1:14" ht="30.75" customHeight="1" x14ac:dyDescent="0.25">
      <c r="A24" s="7">
        <v>6</v>
      </c>
      <c r="B24" s="118" t="s">
        <v>45</v>
      </c>
      <c r="C24" s="118"/>
      <c r="D24" s="118"/>
      <c r="E24" s="118"/>
      <c r="F24" s="9"/>
      <c r="G24" s="9"/>
      <c r="H24" s="10"/>
      <c r="I24" s="9"/>
      <c r="J24" s="9"/>
    </row>
    <row r="25" spans="1:14" x14ac:dyDescent="0.25">
      <c r="A25" s="7"/>
      <c r="B25" s="133" t="s">
        <v>9</v>
      </c>
      <c r="C25" s="134"/>
      <c r="D25" s="134"/>
      <c r="E25" s="135"/>
      <c r="F25" s="11"/>
    </row>
    <row r="26" spans="1:14" ht="25.5" x14ac:dyDescent="0.25">
      <c r="A26" s="7"/>
      <c r="B26" s="12" t="s">
        <v>10</v>
      </c>
      <c r="C26" s="51" t="s">
        <v>56</v>
      </c>
      <c r="D26" s="51" t="s">
        <v>57</v>
      </c>
      <c r="E26" s="51" t="s">
        <v>58</v>
      </c>
      <c r="F26" s="11"/>
    </row>
    <row r="27" spans="1:14" ht="12.75" customHeight="1" x14ac:dyDescent="0.25">
      <c r="A27" s="7"/>
      <c r="B27" s="30" t="s">
        <v>11</v>
      </c>
      <c r="C27" s="70">
        <v>6561.93</v>
      </c>
      <c r="D27" s="139" t="s">
        <v>49</v>
      </c>
      <c r="E27" s="131" t="s">
        <v>8</v>
      </c>
      <c r="F27" s="25"/>
      <c r="G27" s="25"/>
    </row>
    <row r="28" spans="1:14" ht="12.75" customHeight="1" x14ac:dyDescent="0.25">
      <c r="A28" s="7"/>
      <c r="B28" s="30" t="s">
        <v>12</v>
      </c>
      <c r="C28" s="70">
        <v>3258.34</v>
      </c>
      <c r="D28" s="139"/>
      <c r="E28" s="131"/>
      <c r="F28" s="25"/>
      <c r="G28" s="25"/>
    </row>
    <row r="29" spans="1:14" ht="12.75" customHeight="1" x14ac:dyDescent="0.25">
      <c r="A29" s="7"/>
      <c r="B29" s="30" t="s">
        <v>13</v>
      </c>
      <c r="C29" s="70">
        <v>2387.81</v>
      </c>
      <c r="D29" s="139"/>
      <c r="E29" s="131"/>
      <c r="F29" s="46"/>
      <c r="G29" s="25"/>
    </row>
    <row r="30" spans="1:14" ht="12.75" customHeight="1" x14ac:dyDescent="0.25">
      <c r="A30" s="7"/>
      <c r="B30" s="30" t="s">
        <v>14</v>
      </c>
      <c r="C30" s="70">
        <v>13684.99</v>
      </c>
      <c r="D30" s="139"/>
      <c r="E30" s="131"/>
      <c r="F30" s="25"/>
      <c r="G30" s="25"/>
    </row>
    <row r="31" spans="1:14" x14ac:dyDescent="0.25">
      <c r="A31" s="7"/>
      <c r="B31" s="136" t="s">
        <v>70</v>
      </c>
      <c r="C31" s="137"/>
      <c r="D31" s="137"/>
      <c r="E31" s="138"/>
      <c r="F31" s="11"/>
    </row>
    <row r="32" spans="1:14" x14ac:dyDescent="0.25">
      <c r="A32" s="7"/>
      <c r="B32" s="10"/>
      <c r="C32" s="11"/>
      <c r="D32" s="11"/>
      <c r="E32" s="11"/>
      <c r="F32" s="11"/>
    </row>
    <row r="33" spans="1:10" ht="29.25" customHeight="1" x14ac:dyDescent="0.25">
      <c r="A33" s="7">
        <v>7</v>
      </c>
      <c r="B33" s="118" t="s">
        <v>15</v>
      </c>
      <c r="C33" s="118"/>
      <c r="D33" s="118"/>
      <c r="E33" s="118"/>
      <c r="F33" s="9"/>
      <c r="G33" s="9"/>
      <c r="H33" s="9"/>
      <c r="I33" s="9"/>
      <c r="J33" s="9"/>
    </row>
    <row r="34" spans="1:10" x14ac:dyDescent="0.25">
      <c r="A34" s="7"/>
      <c r="B34" s="30" t="s">
        <v>116</v>
      </c>
      <c r="C34" s="130" t="s">
        <v>112</v>
      </c>
      <c r="D34" s="130"/>
      <c r="E34" s="130"/>
      <c r="F34" s="10"/>
    </row>
    <row r="35" spans="1:10" x14ac:dyDescent="0.25">
      <c r="A35" s="7"/>
      <c r="B35" s="30" t="s">
        <v>16</v>
      </c>
      <c r="C35" s="130" t="s">
        <v>49</v>
      </c>
      <c r="D35" s="130"/>
      <c r="E35" s="130"/>
      <c r="F35" s="10"/>
    </row>
    <row r="36" spans="1:10" x14ac:dyDescent="0.25">
      <c r="A36" s="7"/>
      <c r="B36" s="30" t="s">
        <v>17</v>
      </c>
      <c r="C36" s="130" t="s">
        <v>8</v>
      </c>
      <c r="D36" s="130"/>
      <c r="E36" s="130"/>
      <c r="F36" s="10"/>
    </row>
    <row r="37" spans="1:10" x14ac:dyDescent="0.25">
      <c r="A37" s="7"/>
      <c r="B37" s="140" t="s">
        <v>72</v>
      </c>
      <c r="C37" s="140"/>
      <c r="D37" s="140"/>
      <c r="E37" s="140"/>
      <c r="F37" s="10"/>
    </row>
    <row r="38" spans="1:10" x14ac:dyDescent="0.25">
      <c r="A38" s="7"/>
      <c r="C38" s="10"/>
      <c r="D38" s="10"/>
      <c r="E38" s="10"/>
      <c r="F38" s="10"/>
    </row>
    <row r="39" spans="1:10" x14ac:dyDescent="0.25">
      <c r="A39" s="7"/>
      <c r="B39" s="11"/>
      <c r="C39" s="10"/>
      <c r="D39" s="10"/>
      <c r="E39" s="10"/>
      <c r="F39" s="10"/>
    </row>
    <row r="40" spans="1:10" ht="26.25" customHeight="1" x14ac:dyDescent="0.25">
      <c r="A40" s="7">
        <v>8</v>
      </c>
      <c r="B40" s="118" t="s">
        <v>46</v>
      </c>
      <c r="C40" s="118"/>
      <c r="D40" s="118"/>
      <c r="E40" s="118"/>
      <c r="F40" s="9"/>
      <c r="G40" s="9"/>
      <c r="H40" s="9"/>
      <c r="I40" s="9"/>
      <c r="J40" s="9"/>
    </row>
    <row r="41" spans="1:10" x14ac:dyDescent="0.25">
      <c r="A41" s="7"/>
      <c r="B41" s="30" t="s">
        <v>117</v>
      </c>
      <c r="C41" s="131" t="s">
        <v>113</v>
      </c>
      <c r="D41" s="131"/>
      <c r="E41" s="131"/>
      <c r="F41" s="10"/>
    </row>
    <row r="42" spans="1:10" x14ac:dyDescent="0.25">
      <c r="A42" s="7"/>
      <c r="B42" s="30" t="s">
        <v>16</v>
      </c>
      <c r="C42" s="131" t="s">
        <v>49</v>
      </c>
      <c r="D42" s="131"/>
      <c r="E42" s="131"/>
      <c r="F42" s="10"/>
    </row>
    <row r="43" spans="1:10" x14ac:dyDescent="0.25">
      <c r="A43" s="7"/>
      <c r="B43" s="30" t="s">
        <v>17</v>
      </c>
      <c r="C43" s="131" t="s">
        <v>8</v>
      </c>
      <c r="D43" s="131"/>
      <c r="E43" s="131"/>
      <c r="F43" s="10"/>
    </row>
    <row r="44" spans="1:10" x14ac:dyDescent="0.25">
      <c r="A44" s="3"/>
      <c r="D44" s="13"/>
      <c r="E44" s="10"/>
    </row>
    <row r="45" spans="1:10" ht="31.5" customHeight="1" x14ac:dyDescent="0.25">
      <c r="A45" s="14">
        <v>9</v>
      </c>
      <c r="B45" s="118" t="s">
        <v>43</v>
      </c>
      <c r="C45" s="118"/>
      <c r="D45" s="118"/>
      <c r="E45" s="118"/>
      <c r="F45" s="15"/>
      <c r="G45" s="9"/>
      <c r="H45" s="9"/>
      <c r="I45" s="9"/>
    </row>
    <row r="46" spans="1:10" x14ac:dyDescent="0.25">
      <c r="A46" s="14"/>
      <c r="B46" s="38" t="s">
        <v>40</v>
      </c>
      <c r="C46" s="39" t="s">
        <v>55</v>
      </c>
      <c r="D46" s="111" t="s">
        <v>39</v>
      </c>
      <c r="E46" s="111"/>
    </row>
    <row r="47" spans="1:10" ht="33.75" customHeight="1" x14ac:dyDescent="0.25">
      <c r="A47" s="16"/>
      <c r="B47" s="54" t="s">
        <v>65</v>
      </c>
      <c r="C47" s="54" t="s">
        <v>65</v>
      </c>
      <c r="D47" s="112" t="s">
        <v>65</v>
      </c>
      <c r="E47" s="112"/>
    </row>
    <row r="48" spans="1:10" ht="24.75" customHeight="1" x14ac:dyDescent="0.25">
      <c r="A48" s="40"/>
      <c r="B48" s="113"/>
      <c r="C48" s="113"/>
      <c r="D48" s="113"/>
      <c r="E48" s="113"/>
    </row>
    <row r="49" spans="1:14" x14ac:dyDescent="0.25">
      <c r="A49" s="17"/>
      <c r="B49" s="18"/>
      <c r="C49" s="13"/>
      <c r="D49" s="13"/>
      <c r="E49" s="13"/>
      <c r="F49" s="11"/>
      <c r="G49" s="11"/>
      <c r="H49" s="11"/>
      <c r="I49" s="11"/>
    </row>
    <row r="50" spans="1:14" ht="45" customHeight="1" x14ac:dyDescent="0.25">
      <c r="A50" s="14">
        <v>10</v>
      </c>
      <c r="B50" s="104" t="s">
        <v>48</v>
      </c>
      <c r="C50" s="127"/>
      <c r="D50" s="127"/>
      <c r="E50" s="127"/>
      <c r="F50" s="11"/>
      <c r="G50" s="11"/>
      <c r="H50" s="11"/>
    </row>
    <row r="51" spans="1:14" ht="34.5" customHeight="1" x14ac:dyDescent="0.25">
      <c r="A51" s="75"/>
      <c r="B51" s="128" t="s">
        <v>66</v>
      </c>
      <c r="C51" s="89" t="s">
        <v>77</v>
      </c>
      <c r="D51" s="90"/>
      <c r="E51" s="91"/>
      <c r="K51" s="2"/>
    </row>
    <row r="52" spans="1:14" ht="105" customHeight="1" x14ac:dyDescent="0.25">
      <c r="A52" s="76"/>
      <c r="B52" s="129"/>
      <c r="C52" s="92"/>
      <c r="D52" s="93"/>
      <c r="E52" s="94"/>
      <c r="K52" s="2"/>
    </row>
    <row r="53" spans="1:14" ht="124.15" customHeight="1" x14ac:dyDescent="0.25">
      <c r="A53" s="14"/>
      <c r="B53" s="19" t="s">
        <v>18</v>
      </c>
      <c r="C53" s="95" t="s">
        <v>123</v>
      </c>
      <c r="D53" s="96"/>
      <c r="E53" s="97"/>
    </row>
    <row r="54" spans="1:14" ht="127.5" customHeight="1" x14ac:dyDescent="0.25">
      <c r="A54" s="16"/>
      <c r="B54" s="20" t="s">
        <v>19</v>
      </c>
      <c r="C54" s="124" t="s">
        <v>65</v>
      </c>
      <c r="D54" s="125"/>
      <c r="E54" s="126"/>
      <c r="F54" s="21"/>
      <c r="K54" s="22"/>
    </row>
    <row r="55" spans="1:14" s="25" customFormat="1" ht="51.75" customHeight="1" x14ac:dyDescent="0.25">
      <c r="A55" s="23" t="s">
        <v>20</v>
      </c>
      <c r="B55" s="115" t="s">
        <v>118</v>
      </c>
      <c r="C55" s="116"/>
      <c r="D55" s="116"/>
      <c r="E55" s="116"/>
      <c r="F55" s="24"/>
      <c r="G55" s="24"/>
    </row>
    <row r="56" spans="1:14" x14ac:dyDescent="0.25">
      <c r="A56" s="26"/>
      <c r="B56" s="27"/>
      <c r="C56" s="28"/>
      <c r="D56" s="28"/>
      <c r="E56" s="28"/>
      <c r="F56" s="29"/>
      <c r="G56" s="21"/>
    </row>
    <row r="57" spans="1:14" x14ac:dyDescent="0.25">
      <c r="A57" s="7">
        <v>11</v>
      </c>
      <c r="B57" s="4" t="s">
        <v>21</v>
      </c>
      <c r="C57" s="117" t="s">
        <v>74</v>
      </c>
      <c r="D57" s="117"/>
      <c r="E57" s="117"/>
      <c r="F57" s="9"/>
      <c r="G57" s="9"/>
      <c r="H57" s="31"/>
      <c r="I57" s="9"/>
      <c r="J57" s="9"/>
    </row>
    <row r="58" spans="1:14" x14ac:dyDescent="0.25">
      <c r="A58" s="7"/>
      <c r="B58" s="11"/>
      <c r="C58" s="11"/>
      <c r="D58" s="11"/>
      <c r="E58" s="11"/>
      <c r="F58" s="11"/>
      <c r="G58" s="11"/>
      <c r="H58" s="32"/>
      <c r="I58" s="32"/>
      <c r="J58" s="11"/>
    </row>
    <row r="59" spans="1:14" x14ac:dyDescent="0.25">
      <c r="A59" s="7">
        <v>12</v>
      </c>
      <c r="B59" s="9" t="s">
        <v>22</v>
      </c>
      <c r="C59" s="9"/>
      <c r="D59" s="9"/>
      <c r="E59" s="9"/>
      <c r="F59" s="9"/>
      <c r="G59" s="9"/>
      <c r="H59" s="9"/>
      <c r="I59" s="9"/>
      <c r="J59" s="9"/>
      <c r="K59" s="9"/>
      <c r="L59" s="9"/>
      <c r="M59" s="9"/>
      <c r="N59" s="9"/>
    </row>
    <row r="60" spans="1:14" x14ac:dyDescent="0.25">
      <c r="A60" s="7"/>
      <c r="B60" s="9"/>
      <c r="C60" s="9"/>
      <c r="D60" s="9"/>
      <c r="E60" s="9"/>
      <c r="F60" s="9"/>
      <c r="G60" s="9"/>
      <c r="H60" s="9"/>
      <c r="I60" s="9"/>
      <c r="J60" s="9"/>
      <c r="K60" s="9"/>
      <c r="L60" s="9"/>
      <c r="M60" s="9"/>
      <c r="N60" s="9"/>
    </row>
    <row r="61" spans="1:14" x14ac:dyDescent="0.25">
      <c r="A61" s="7"/>
      <c r="B61" s="12" t="s">
        <v>23</v>
      </c>
      <c r="C61" s="58" t="s">
        <v>73</v>
      </c>
      <c r="D61" s="11"/>
      <c r="E61" s="11"/>
      <c r="F61" s="32"/>
      <c r="G61" s="32"/>
      <c r="H61" s="11"/>
      <c r="I61" s="11"/>
      <c r="J61" s="11"/>
      <c r="K61" s="11"/>
      <c r="L61" s="11"/>
      <c r="M61" s="11"/>
      <c r="N61" s="11"/>
    </row>
    <row r="62" spans="1:14" x14ac:dyDescent="0.25">
      <c r="A62" s="7"/>
      <c r="B62" s="11"/>
      <c r="C62" s="11"/>
      <c r="D62" s="11"/>
      <c r="E62" s="11"/>
      <c r="F62" s="11"/>
      <c r="G62" s="11"/>
      <c r="H62" s="11"/>
      <c r="I62" s="11"/>
      <c r="J62" s="11"/>
      <c r="K62" s="11"/>
      <c r="L62" s="11"/>
      <c r="M62" s="11"/>
      <c r="N62" s="11"/>
    </row>
    <row r="63" spans="1:14" ht="24.75" customHeight="1" x14ac:dyDescent="0.25">
      <c r="A63" s="7"/>
      <c r="B63" s="118" t="s">
        <v>24</v>
      </c>
      <c r="C63" s="119" t="s">
        <v>75</v>
      </c>
      <c r="D63" s="121" t="s">
        <v>76</v>
      </c>
      <c r="E63" s="84" t="s">
        <v>114</v>
      </c>
      <c r="F63" s="86" t="s">
        <v>62</v>
      </c>
      <c r="G63" s="87"/>
      <c r="H63" s="88"/>
      <c r="I63" s="105" t="s">
        <v>63</v>
      </c>
      <c r="J63" s="105"/>
      <c r="K63" s="105"/>
      <c r="L63" s="105" t="s">
        <v>64</v>
      </c>
      <c r="M63" s="105"/>
      <c r="N63" s="105"/>
    </row>
    <row r="64" spans="1:14" ht="38.25" x14ac:dyDescent="0.25">
      <c r="A64" s="3"/>
      <c r="B64" s="118"/>
      <c r="C64" s="120"/>
      <c r="D64" s="122"/>
      <c r="E64" s="85"/>
      <c r="F64" s="12" t="s">
        <v>47</v>
      </c>
      <c r="G64" s="12" t="s">
        <v>25</v>
      </c>
      <c r="H64" s="12" t="s">
        <v>26</v>
      </c>
      <c r="I64" s="12" t="s">
        <v>50</v>
      </c>
      <c r="J64" s="12" t="s">
        <v>25</v>
      </c>
      <c r="K64" s="12" t="s">
        <v>26</v>
      </c>
      <c r="L64" s="12" t="s">
        <v>50</v>
      </c>
      <c r="M64" s="12" t="s">
        <v>25</v>
      </c>
      <c r="N64" s="12" t="s">
        <v>26</v>
      </c>
    </row>
    <row r="65" spans="1:14" x14ac:dyDescent="0.25">
      <c r="A65" s="3"/>
      <c r="B65" s="12" t="s">
        <v>78</v>
      </c>
      <c r="C65" s="47">
        <v>236.25</v>
      </c>
      <c r="D65" s="47">
        <v>520.1</v>
      </c>
      <c r="E65" s="47">
        <v>360.75</v>
      </c>
      <c r="F65" s="47">
        <v>358</v>
      </c>
      <c r="G65" s="47">
        <v>571.4</v>
      </c>
      <c r="H65" s="47">
        <v>224.45</v>
      </c>
      <c r="I65" s="47" t="s">
        <v>51</v>
      </c>
      <c r="J65" s="47" t="s">
        <v>51</v>
      </c>
      <c r="K65" s="47" t="s">
        <v>51</v>
      </c>
      <c r="L65" s="47" t="s">
        <v>51</v>
      </c>
      <c r="M65" s="47" t="s">
        <v>51</v>
      </c>
      <c r="N65" s="47" t="s">
        <v>51</v>
      </c>
    </row>
    <row r="66" spans="1:14" ht="25.5" x14ac:dyDescent="0.25">
      <c r="A66" s="3"/>
      <c r="B66" s="12" t="s">
        <v>79</v>
      </c>
      <c r="C66" s="47">
        <v>81526.14</v>
      </c>
      <c r="D66" s="47">
        <v>77378.91</v>
      </c>
      <c r="E66" s="47">
        <v>74102.320000000007</v>
      </c>
      <c r="F66" s="47">
        <v>77414.92</v>
      </c>
      <c r="G66" s="47">
        <v>85978.25</v>
      </c>
      <c r="H66" s="47">
        <v>70234.429999999993</v>
      </c>
      <c r="I66" s="47" t="s">
        <v>51</v>
      </c>
      <c r="J66" s="47" t="s">
        <v>51</v>
      </c>
      <c r="K66" s="47" t="s">
        <v>51</v>
      </c>
      <c r="L66" s="47" t="s">
        <v>51</v>
      </c>
      <c r="M66" s="47" t="s">
        <v>51</v>
      </c>
      <c r="N66" s="47" t="s">
        <v>51</v>
      </c>
    </row>
    <row r="67" spans="1:14" x14ac:dyDescent="0.25">
      <c r="A67" s="3"/>
      <c r="B67" s="71" t="s">
        <v>125</v>
      </c>
      <c r="C67" s="47">
        <v>12002.06</v>
      </c>
      <c r="D67" s="47">
        <v>10917.56</v>
      </c>
      <c r="E67" s="47">
        <v>10744.94</v>
      </c>
      <c r="F67" s="47">
        <v>11575.36</v>
      </c>
      <c r="G67" s="47">
        <v>12176.33</v>
      </c>
      <c r="H67" s="47">
        <v>10194.209999999999</v>
      </c>
      <c r="I67" s="47" t="s">
        <v>51</v>
      </c>
      <c r="J67" s="47" t="s">
        <v>51</v>
      </c>
      <c r="K67" s="47" t="s">
        <v>51</v>
      </c>
      <c r="L67" s="47" t="s">
        <v>51</v>
      </c>
      <c r="M67" s="47" t="s">
        <v>51</v>
      </c>
      <c r="N67" s="47" t="s">
        <v>51</v>
      </c>
    </row>
    <row r="68" spans="1:14" x14ac:dyDescent="0.25">
      <c r="A68" s="3"/>
      <c r="B68" s="106" t="s">
        <v>126</v>
      </c>
      <c r="C68" s="106"/>
      <c r="D68" s="106"/>
      <c r="E68" s="106"/>
      <c r="F68" s="106"/>
      <c r="G68" s="106"/>
      <c r="H68" s="106"/>
      <c r="I68" s="106"/>
      <c r="J68" s="106"/>
      <c r="K68" s="106"/>
      <c r="L68" s="106"/>
      <c r="M68" s="106"/>
      <c r="N68" s="106"/>
    </row>
    <row r="69" spans="1:14" ht="13.5" x14ac:dyDescent="0.25">
      <c r="A69" s="3"/>
      <c r="B69" s="123" t="s">
        <v>71</v>
      </c>
      <c r="C69" s="123"/>
      <c r="D69" s="123"/>
      <c r="E69" s="123"/>
      <c r="F69" s="123"/>
      <c r="G69" s="123"/>
      <c r="H69" s="123"/>
      <c r="I69" s="123"/>
      <c r="J69" s="123"/>
      <c r="K69" s="123"/>
      <c r="L69" s="123"/>
      <c r="M69" s="123"/>
      <c r="N69" s="123"/>
    </row>
    <row r="70" spans="1:14" x14ac:dyDescent="0.25">
      <c r="A70" s="3"/>
      <c r="B70" s="101" t="s">
        <v>27</v>
      </c>
      <c r="C70" s="101"/>
      <c r="D70" s="101"/>
      <c r="E70" s="101"/>
      <c r="F70" s="101"/>
      <c r="G70" s="101"/>
      <c r="H70" s="101"/>
      <c r="I70" s="101"/>
      <c r="J70" s="101"/>
      <c r="K70" s="101"/>
      <c r="L70" s="101"/>
      <c r="M70" s="101"/>
      <c r="N70" s="101"/>
    </row>
    <row r="71" spans="1:14" s="2" customFormat="1" x14ac:dyDescent="0.25">
      <c r="B71" s="101" t="s">
        <v>28</v>
      </c>
      <c r="C71" s="101"/>
      <c r="D71" s="101"/>
      <c r="E71" s="101"/>
      <c r="F71" s="101"/>
      <c r="G71" s="101"/>
      <c r="H71" s="101"/>
      <c r="I71" s="101"/>
      <c r="J71" s="101"/>
      <c r="K71" s="101"/>
      <c r="L71" s="101"/>
      <c r="M71" s="101"/>
      <c r="N71" s="101"/>
    </row>
    <row r="72" spans="1:14" s="2" customFormat="1" ht="11.25" customHeight="1" x14ac:dyDescent="0.25">
      <c r="B72" s="108"/>
      <c r="C72" s="109"/>
      <c r="D72" s="109"/>
      <c r="E72" s="109"/>
      <c r="F72" s="109"/>
      <c r="G72" s="109"/>
      <c r="H72" s="109"/>
      <c r="I72" s="109"/>
      <c r="J72" s="109"/>
      <c r="K72" s="109"/>
      <c r="L72" s="109"/>
      <c r="M72" s="109"/>
      <c r="N72" s="110"/>
    </row>
    <row r="73" spans="1:14" x14ac:dyDescent="0.25">
      <c r="A73" s="3"/>
      <c r="B73" s="101" t="s">
        <v>124</v>
      </c>
      <c r="C73" s="101"/>
      <c r="D73" s="101"/>
      <c r="E73" s="101"/>
      <c r="F73" s="101"/>
      <c r="G73" s="101"/>
      <c r="H73" s="101"/>
      <c r="I73" s="101"/>
      <c r="J73" s="101"/>
      <c r="K73" s="101"/>
      <c r="L73" s="101"/>
      <c r="M73" s="101"/>
      <c r="N73" s="101"/>
    </row>
    <row r="74" spans="1:14" ht="32.25" customHeight="1" x14ac:dyDescent="0.25">
      <c r="A74" s="3"/>
      <c r="B74" s="101" t="s">
        <v>80</v>
      </c>
      <c r="C74" s="101"/>
      <c r="D74" s="101"/>
      <c r="E74" s="101"/>
      <c r="F74" s="101"/>
      <c r="G74" s="101"/>
      <c r="H74" s="101"/>
      <c r="I74" s="101"/>
      <c r="J74" s="101"/>
      <c r="K74" s="101"/>
      <c r="L74" s="101"/>
      <c r="M74" s="101"/>
      <c r="N74" s="101"/>
    </row>
    <row r="75" spans="1:14" x14ac:dyDescent="0.25">
      <c r="A75" s="3"/>
      <c r="B75" s="33"/>
      <c r="C75" s="33"/>
      <c r="D75" s="33"/>
      <c r="E75" s="33"/>
      <c r="F75" s="33"/>
      <c r="G75" s="10"/>
      <c r="H75" s="10"/>
      <c r="I75" s="10"/>
      <c r="J75" s="10"/>
      <c r="K75" s="10"/>
      <c r="L75" s="10"/>
      <c r="M75" s="10"/>
      <c r="N75" s="10"/>
    </row>
    <row r="76" spans="1:14" ht="35.25" customHeight="1" x14ac:dyDescent="0.25">
      <c r="A76" s="7">
        <v>13</v>
      </c>
      <c r="B76" s="102" t="s">
        <v>29</v>
      </c>
      <c r="C76" s="103"/>
      <c r="D76" s="103"/>
      <c r="E76" s="103"/>
      <c r="F76" s="103"/>
      <c r="G76" s="104"/>
      <c r="H76" s="9"/>
      <c r="I76" s="9"/>
      <c r="J76" s="9"/>
      <c r="K76" s="9"/>
      <c r="L76" s="9"/>
      <c r="M76" s="9"/>
      <c r="N76" s="9"/>
    </row>
    <row r="77" spans="1:14" x14ac:dyDescent="0.25">
      <c r="A77" s="7"/>
      <c r="C77" s="11"/>
      <c r="D77" s="11"/>
      <c r="E77" s="11"/>
      <c r="F77" s="11"/>
      <c r="G77" s="11"/>
      <c r="H77" s="11"/>
      <c r="I77" s="11"/>
      <c r="J77" s="11"/>
      <c r="K77" s="11"/>
      <c r="L77" s="11"/>
      <c r="M77" s="11"/>
      <c r="N77" s="11"/>
    </row>
    <row r="78" spans="1:14" ht="38.25" x14ac:dyDescent="0.25">
      <c r="A78" s="3"/>
      <c r="B78" s="52" t="s">
        <v>30</v>
      </c>
      <c r="C78" s="53" t="s">
        <v>31</v>
      </c>
      <c r="D78" s="53" t="s">
        <v>42</v>
      </c>
      <c r="E78" s="53" t="s">
        <v>59</v>
      </c>
      <c r="F78" s="51" t="s">
        <v>60</v>
      </c>
      <c r="G78" s="53" t="s">
        <v>61</v>
      </c>
      <c r="H78" s="8"/>
      <c r="I78" s="8"/>
      <c r="J78" s="8"/>
      <c r="K78" s="8"/>
      <c r="L78" s="10"/>
      <c r="M78" s="10"/>
      <c r="N78" s="10"/>
    </row>
    <row r="79" spans="1:14" ht="25.5" x14ac:dyDescent="0.25">
      <c r="A79" s="3"/>
      <c r="B79" s="114" t="s">
        <v>32</v>
      </c>
      <c r="C79" s="35" t="s">
        <v>81</v>
      </c>
      <c r="D79" s="47">
        <v>6.78</v>
      </c>
      <c r="E79" s="47">
        <v>16.309999999999999</v>
      </c>
      <c r="F79" s="47" t="s">
        <v>51</v>
      </c>
      <c r="G79" s="47" t="s">
        <v>51</v>
      </c>
      <c r="L79" s="34"/>
      <c r="M79" s="34"/>
      <c r="N79" s="34"/>
    </row>
    <row r="80" spans="1:14" x14ac:dyDescent="0.25">
      <c r="A80" s="3"/>
      <c r="B80" s="114"/>
      <c r="C80" s="35" t="s">
        <v>33</v>
      </c>
      <c r="D80" s="47"/>
      <c r="E80" s="47"/>
      <c r="F80" s="47"/>
      <c r="G80" s="47"/>
      <c r="L80" s="34"/>
      <c r="M80" s="34"/>
      <c r="N80" s="34"/>
    </row>
    <row r="81" spans="1:14" x14ac:dyDescent="0.25">
      <c r="A81" s="3"/>
      <c r="B81" s="114"/>
      <c r="C81" s="1" t="s">
        <v>65</v>
      </c>
      <c r="D81" s="47" t="s">
        <v>51</v>
      </c>
      <c r="E81" s="47" t="s">
        <v>51</v>
      </c>
      <c r="F81" s="47" t="s">
        <v>51</v>
      </c>
      <c r="G81" s="48"/>
      <c r="L81" s="34"/>
      <c r="M81" s="34"/>
      <c r="N81" s="34"/>
    </row>
    <row r="82" spans="1:14" x14ac:dyDescent="0.25">
      <c r="A82" s="3"/>
      <c r="B82" s="114"/>
      <c r="C82" s="35" t="s">
        <v>34</v>
      </c>
      <c r="D82" s="57" t="s">
        <v>51</v>
      </c>
      <c r="E82" s="57" t="s">
        <v>51</v>
      </c>
      <c r="F82" s="57" t="s">
        <v>51</v>
      </c>
      <c r="G82" s="57" t="s">
        <v>51</v>
      </c>
      <c r="I82" s="45"/>
      <c r="L82" s="34"/>
      <c r="M82" s="34"/>
      <c r="N82" s="34"/>
    </row>
    <row r="83" spans="1:14" ht="25.5" x14ac:dyDescent="0.25">
      <c r="A83" s="3"/>
      <c r="B83" s="114" t="s">
        <v>35</v>
      </c>
      <c r="C83" s="35" t="s">
        <v>81</v>
      </c>
      <c r="D83" s="48">
        <v>14.69</v>
      </c>
      <c r="E83" s="47">
        <f>F65/E79</f>
        <v>21.949724095646843</v>
      </c>
      <c r="F83" s="47" t="s">
        <v>51</v>
      </c>
      <c r="G83" s="47" t="s">
        <v>51</v>
      </c>
      <c r="I83" s="45"/>
      <c r="L83" s="34"/>
      <c r="M83" s="34"/>
      <c r="N83" s="34"/>
    </row>
    <row r="84" spans="1:14" x14ac:dyDescent="0.25">
      <c r="A84" s="3"/>
      <c r="B84" s="114"/>
      <c r="C84" s="35" t="s">
        <v>33</v>
      </c>
      <c r="D84" s="48"/>
      <c r="E84" s="48"/>
      <c r="F84" s="48"/>
      <c r="G84" s="48"/>
      <c r="I84" s="45"/>
      <c r="L84" s="34"/>
      <c r="M84" s="34"/>
      <c r="N84" s="34"/>
    </row>
    <row r="85" spans="1:14" x14ac:dyDescent="0.25">
      <c r="A85" s="3"/>
      <c r="B85" s="114"/>
      <c r="C85" s="1" t="s">
        <v>65</v>
      </c>
      <c r="D85" s="47" t="s">
        <v>51</v>
      </c>
      <c r="E85" s="47" t="s">
        <v>51</v>
      </c>
      <c r="F85" s="47" t="s">
        <v>51</v>
      </c>
      <c r="G85" s="47" t="s">
        <v>51</v>
      </c>
      <c r="I85" s="45"/>
      <c r="L85" s="34"/>
      <c r="M85" s="34"/>
      <c r="N85" s="34"/>
    </row>
    <row r="86" spans="1:14" ht="16.5" customHeight="1" x14ac:dyDescent="0.25">
      <c r="A86" s="3"/>
      <c r="B86" s="114"/>
      <c r="C86" s="35" t="s">
        <v>34</v>
      </c>
      <c r="D86" s="57" t="s">
        <v>51</v>
      </c>
      <c r="E86" s="57" t="s">
        <v>51</v>
      </c>
      <c r="F86" s="57" t="s">
        <v>51</v>
      </c>
      <c r="G86" s="57" t="s">
        <v>51</v>
      </c>
      <c r="L86" s="34"/>
      <c r="M86" s="34"/>
      <c r="N86" s="34"/>
    </row>
    <row r="87" spans="1:14" ht="25.5" x14ac:dyDescent="0.25">
      <c r="A87" s="3"/>
      <c r="B87" s="114" t="s">
        <v>41</v>
      </c>
      <c r="C87" s="35" t="s">
        <v>81</v>
      </c>
      <c r="D87" s="49">
        <v>0.50549999999999995</v>
      </c>
      <c r="E87" s="47">
        <v>20.27</v>
      </c>
      <c r="F87" s="47" t="s">
        <v>51</v>
      </c>
      <c r="G87" s="47" t="s">
        <v>51</v>
      </c>
      <c r="L87" s="34"/>
      <c r="M87" s="34"/>
      <c r="N87" s="34"/>
    </row>
    <row r="88" spans="1:14" x14ac:dyDescent="0.25">
      <c r="A88" s="3"/>
      <c r="B88" s="114"/>
      <c r="C88" s="35" t="s">
        <v>33</v>
      </c>
      <c r="D88" s="49"/>
      <c r="E88" s="50"/>
      <c r="F88" s="50"/>
      <c r="G88" s="47"/>
      <c r="L88" s="34"/>
      <c r="M88" s="34"/>
      <c r="N88" s="34"/>
    </row>
    <row r="89" spans="1:14" x14ac:dyDescent="0.25">
      <c r="A89" s="3"/>
      <c r="B89" s="114"/>
      <c r="C89" s="1" t="s">
        <v>65</v>
      </c>
      <c r="D89" s="49" t="s">
        <v>65</v>
      </c>
      <c r="E89" s="49" t="s">
        <v>65</v>
      </c>
      <c r="F89" s="49" t="s">
        <v>65</v>
      </c>
      <c r="G89" s="49" t="s">
        <v>65</v>
      </c>
      <c r="L89" s="34"/>
      <c r="M89" s="34"/>
      <c r="N89" s="34"/>
    </row>
    <row r="90" spans="1:14" x14ac:dyDescent="0.25">
      <c r="A90" s="3"/>
      <c r="B90" s="114"/>
      <c r="C90" s="35" t="s">
        <v>34</v>
      </c>
      <c r="D90" s="56" t="s">
        <v>65</v>
      </c>
      <c r="E90" s="57" t="s">
        <v>51</v>
      </c>
      <c r="F90" s="57" t="s">
        <v>51</v>
      </c>
      <c r="G90" s="57" t="s">
        <v>51</v>
      </c>
      <c r="J90" s="25"/>
      <c r="K90" s="25"/>
      <c r="L90" s="34"/>
      <c r="M90" s="34"/>
      <c r="N90" s="34"/>
    </row>
    <row r="91" spans="1:14" ht="25.5" x14ac:dyDescent="0.25">
      <c r="A91" s="3"/>
      <c r="B91" s="107" t="s">
        <v>36</v>
      </c>
      <c r="C91" s="35" t="s">
        <v>81</v>
      </c>
      <c r="D91" s="48">
        <v>58.79</v>
      </c>
      <c r="E91" s="47">
        <v>67.31</v>
      </c>
      <c r="F91" s="47" t="s">
        <v>51</v>
      </c>
      <c r="G91" s="47" t="s">
        <v>51</v>
      </c>
      <c r="J91" s="25"/>
      <c r="K91" s="46"/>
      <c r="L91" s="34"/>
      <c r="M91" s="34"/>
      <c r="N91" s="34"/>
    </row>
    <row r="92" spans="1:14" x14ac:dyDescent="0.25">
      <c r="A92" s="3"/>
      <c r="B92" s="107"/>
      <c r="C92" s="35" t="s">
        <v>33</v>
      </c>
      <c r="D92" s="48"/>
      <c r="E92" s="47"/>
      <c r="F92" s="47"/>
      <c r="G92" s="47"/>
      <c r="J92" s="25"/>
      <c r="K92" s="46"/>
      <c r="L92" s="34"/>
      <c r="M92" s="34"/>
      <c r="N92" s="34"/>
    </row>
    <row r="93" spans="1:14" x14ac:dyDescent="0.25">
      <c r="A93" s="3"/>
      <c r="B93" s="107"/>
      <c r="C93" s="1" t="s">
        <v>65</v>
      </c>
      <c r="D93" s="48" t="s">
        <v>65</v>
      </c>
      <c r="E93" s="47" t="s">
        <v>51</v>
      </c>
      <c r="F93" s="47" t="s">
        <v>51</v>
      </c>
      <c r="G93" s="47" t="s">
        <v>51</v>
      </c>
      <c r="J93" s="25"/>
      <c r="K93" s="46"/>
      <c r="L93" s="34"/>
      <c r="M93" s="34"/>
      <c r="N93" s="34"/>
    </row>
    <row r="94" spans="1:14" x14ac:dyDescent="0.25">
      <c r="A94" s="3"/>
      <c r="B94" s="107"/>
      <c r="C94" s="35" t="s">
        <v>34</v>
      </c>
      <c r="D94" s="69" t="s">
        <v>65</v>
      </c>
      <c r="E94" s="57" t="s">
        <v>51</v>
      </c>
      <c r="F94" s="57" t="s">
        <v>51</v>
      </c>
      <c r="G94" s="57" t="s">
        <v>51</v>
      </c>
      <c r="J94" s="25"/>
      <c r="K94" s="25"/>
      <c r="L94" s="34"/>
      <c r="M94" s="34"/>
      <c r="N94" s="34"/>
    </row>
    <row r="95" spans="1:14" ht="22.5" customHeight="1" x14ac:dyDescent="0.25">
      <c r="A95" s="3"/>
      <c r="B95" s="77" t="s">
        <v>84</v>
      </c>
      <c r="C95" s="78"/>
      <c r="D95" s="78"/>
      <c r="E95" s="78"/>
      <c r="F95" s="78"/>
      <c r="G95" s="79"/>
      <c r="H95" s="34"/>
      <c r="I95" s="34"/>
      <c r="J95" s="34"/>
      <c r="K95" s="34"/>
      <c r="L95" s="34"/>
      <c r="M95" s="34"/>
      <c r="N95" s="34"/>
    </row>
    <row r="96" spans="1:14" ht="28.5" customHeight="1" x14ac:dyDescent="0.25">
      <c r="A96" s="3"/>
      <c r="B96" s="80" t="s">
        <v>82</v>
      </c>
      <c r="C96" s="81"/>
      <c r="D96" s="81"/>
      <c r="E96" s="81"/>
      <c r="F96" s="81"/>
      <c r="G96" s="82"/>
      <c r="H96" s="34"/>
      <c r="I96" s="34"/>
      <c r="J96" s="34"/>
      <c r="K96" s="34"/>
      <c r="L96" s="34"/>
      <c r="M96" s="34"/>
      <c r="N96" s="34"/>
    </row>
    <row r="97" spans="1:9" x14ac:dyDescent="0.25">
      <c r="C97" s="83"/>
      <c r="D97" s="83"/>
      <c r="E97" s="83"/>
      <c r="F97" s="83"/>
      <c r="G97" s="83"/>
      <c r="H97" s="34"/>
      <c r="I97" s="34"/>
    </row>
    <row r="98" spans="1:9" x14ac:dyDescent="0.25">
      <c r="A98" s="7">
        <v>14</v>
      </c>
      <c r="B98" s="36" t="s">
        <v>37</v>
      </c>
      <c r="C98" s="98" t="s">
        <v>7</v>
      </c>
      <c r="D98" s="99"/>
      <c r="E98" s="99"/>
      <c r="F98" s="99"/>
      <c r="G98" s="100"/>
    </row>
    <row r="99" spans="1:9" x14ac:dyDescent="0.25">
      <c r="A99" s="13"/>
      <c r="C99" s="37"/>
      <c r="D99" s="37" t="s">
        <v>38</v>
      </c>
      <c r="E99" s="37"/>
      <c r="F99" s="37"/>
      <c r="G99" s="37"/>
    </row>
    <row r="100" spans="1:9" ht="13.5" customHeight="1" x14ac:dyDescent="0.25">
      <c r="B100" s="72" t="s">
        <v>83</v>
      </c>
      <c r="C100" s="73"/>
      <c r="D100" s="73"/>
      <c r="E100" s="73"/>
      <c r="F100" s="73"/>
      <c r="G100" s="74"/>
    </row>
  </sheetData>
  <mergeCells count="62">
    <mergeCell ref="C20:E20"/>
    <mergeCell ref="A1:B1"/>
    <mergeCell ref="C5:E5"/>
    <mergeCell ref="B6:D6"/>
    <mergeCell ref="C10:E10"/>
    <mergeCell ref="B13:C13"/>
    <mergeCell ref="B17:E17"/>
    <mergeCell ref="C18:E18"/>
    <mergeCell ref="C19:E19"/>
    <mergeCell ref="B14:E14"/>
    <mergeCell ref="B33:E33"/>
    <mergeCell ref="C34:E34"/>
    <mergeCell ref="C35:E35"/>
    <mergeCell ref="B37:E37"/>
    <mergeCell ref="B40:E40"/>
    <mergeCell ref="C21:E21"/>
    <mergeCell ref="B22:E22"/>
    <mergeCell ref="B24:E24"/>
    <mergeCell ref="B25:E25"/>
    <mergeCell ref="B31:E31"/>
    <mergeCell ref="D27:D30"/>
    <mergeCell ref="E27:E30"/>
    <mergeCell ref="C54:E54"/>
    <mergeCell ref="B50:E50"/>
    <mergeCell ref="B51:B52"/>
    <mergeCell ref="B45:E45"/>
    <mergeCell ref="C36:E36"/>
    <mergeCell ref="C41:E41"/>
    <mergeCell ref="C42:E42"/>
    <mergeCell ref="C43:E43"/>
    <mergeCell ref="B68:N68"/>
    <mergeCell ref="B91:B94"/>
    <mergeCell ref="B72:N72"/>
    <mergeCell ref="D46:E46"/>
    <mergeCell ref="D47:E47"/>
    <mergeCell ref="B48:E48"/>
    <mergeCell ref="B87:B90"/>
    <mergeCell ref="B79:B82"/>
    <mergeCell ref="B83:B86"/>
    <mergeCell ref="B70:N70"/>
    <mergeCell ref="B55:E55"/>
    <mergeCell ref="C57:E57"/>
    <mergeCell ref="B63:B64"/>
    <mergeCell ref="C63:C64"/>
    <mergeCell ref="D63:D64"/>
    <mergeCell ref="B69:N69"/>
    <mergeCell ref="B100:G100"/>
    <mergeCell ref="A51:A52"/>
    <mergeCell ref="B95:G95"/>
    <mergeCell ref="B96:G96"/>
    <mergeCell ref="C97:G97"/>
    <mergeCell ref="E63:E64"/>
    <mergeCell ref="F63:H63"/>
    <mergeCell ref="C51:E52"/>
    <mergeCell ref="C53:E53"/>
    <mergeCell ref="C98:G98"/>
    <mergeCell ref="B71:N71"/>
    <mergeCell ref="B73:N73"/>
    <mergeCell ref="B74:N74"/>
    <mergeCell ref="B76:G76"/>
    <mergeCell ref="I63:K63"/>
    <mergeCell ref="L63:N63"/>
  </mergeCells>
  <printOptions horizontalCentered="1"/>
  <pageMargins left="0.23622047244094491" right="0.23622047244094491" top="0.74803149606299213" bottom="0.74803149606299213" header="0.31496062992125984" footer="0.31496062992125984"/>
  <pageSetup paperSize="9" scale="60" fitToHeight="0"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103AF2-B2B2-4793-97F5-736D51D0D4A0}">
  <dimension ref="A1:M76"/>
  <sheetViews>
    <sheetView workbookViewId="0">
      <selection activeCell="E2" sqref="E2"/>
    </sheetView>
  </sheetViews>
  <sheetFormatPr defaultRowHeight="15" x14ac:dyDescent="0.25"/>
  <cols>
    <col min="1" max="1" width="9.7109375" bestFit="1" customWidth="1"/>
    <col min="5" max="5" width="12.140625" bestFit="1" customWidth="1"/>
    <col min="7" max="7" width="11.5703125" bestFit="1" customWidth="1"/>
    <col min="9" max="9" width="17.28515625" bestFit="1" customWidth="1"/>
  </cols>
  <sheetData>
    <row r="1" spans="1:13" x14ac:dyDescent="0.25">
      <c r="A1" t="s">
        <v>111</v>
      </c>
      <c r="B1" t="s">
        <v>110</v>
      </c>
      <c r="C1" t="s">
        <v>109</v>
      </c>
      <c r="D1" t="s">
        <v>108</v>
      </c>
      <c r="E1" t="s">
        <v>107</v>
      </c>
      <c r="F1" t="s">
        <v>106</v>
      </c>
      <c r="G1" t="s">
        <v>105</v>
      </c>
      <c r="H1" t="s">
        <v>104</v>
      </c>
      <c r="I1" t="s">
        <v>103</v>
      </c>
      <c r="J1" t="s">
        <v>102</v>
      </c>
      <c r="K1" t="s">
        <v>101</v>
      </c>
      <c r="L1" t="s">
        <v>100</v>
      </c>
      <c r="M1" t="s">
        <v>99</v>
      </c>
    </row>
    <row r="2" spans="1:13" x14ac:dyDescent="0.25">
      <c r="A2" s="67">
        <v>45671</v>
      </c>
      <c r="B2">
        <v>567</v>
      </c>
      <c r="C2">
        <v>571.4</v>
      </c>
      <c r="D2">
        <v>526.20000000000005</v>
      </c>
      <c r="E2">
        <v>534.1</v>
      </c>
      <c r="F2">
        <v>539.890625</v>
      </c>
      <c r="G2">
        <v>89600</v>
      </c>
      <c r="H2">
        <v>106</v>
      </c>
      <c r="I2">
        <v>48374200</v>
      </c>
      <c r="J2">
        <v>89600</v>
      </c>
      <c r="K2">
        <v>100</v>
      </c>
      <c r="L2">
        <v>45.2</v>
      </c>
      <c r="M2">
        <v>-32.9</v>
      </c>
    </row>
    <row r="3" spans="1:13" x14ac:dyDescent="0.25">
      <c r="A3" s="67">
        <v>45679</v>
      </c>
      <c r="B3">
        <v>561.95000000000005</v>
      </c>
      <c r="C3">
        <v>561.95000000000005</v>
      </c>
      <c r="D3">
        <v>508.5</v>
      </c>
      <c r="E3">
        <v>530.6</v>
      </c>
      <c r="F3">
        <v>549.09421965317904</v>
      </c>
      <c r="G3">
        <v>138400</v>
      </c>
      <c r="H3">
        <v>132</v>
      </c>
      <c r="I3">
        <v>75994640</v>
      </c>
      <c r="J3">
        <v>138400</v>
      </c>
      <c r="K3">
        <v>100</v>
      </c>
      <c r="L3">
        <v>53.45</v>
      </c>
      <c r="M3">
        <v>-31.35</v>
      </c>
    </row>
    <row r="4" spans="1:13" x14ac:dyDescent="0.25">
      <c r="A4" s="67">
        <v>45670</v>
      </c>
      <c r="B4">
        <v>504.95</v>
      </c>
      <c r="C4">
        <v>546.1</v>
      </c>
      <c r="D4">
        <v>504.95</v>
      </c>
      <c r="E4">
        <v>546.1</v>
      </c>
      <c r="F4">
        <v>542.868028169014</v>
      </c>
      <c r="G4">
        <v>284000</v>
      </c>
      <c r="H4">
        <v>286</v>
      </c>
      <c r="I4">
        <v>154174520</v>
      </c>
      <c r="J4">
        <v>284000</v>
      </c>
      <c r="K4">
        <v>100</v>
      </c>
      <c r="L4">
        <v>41.15</v>
      </c>
      <c r="M4">
        <v>41.15</v>
      </c>
    </row>
    <row r="5" spans="1:13" x14ac:dyDescent="0.25">
      <c r="A5" s="67">
        <v>45659</v>
      </c>
      <c r="B5">
        <v>520</v>
      </c>
      <c r="C5">
        <v>540.9</v>
      </c>
      <c r="D5">
        <v>492</v>
      </c>
      <c r="E5">
        <v>513.95000000000005</v>
      </c>
      <c r="F5">
        <v>526.83048433048396</v>
      </c>
      <c r="G5">
        <v>280800</v>
      </c>
      <c r="H5">
        <v>279</v>
      </c>
      <c r="I5">
        <v>147934000</v>
      </c>
      <c r="J5">
        <v>280800</v>
      </c>
      <c r="K5">
        <v>100</v>
      </c>
      <c r="L5">
        <v>48.9</v>
      </c>
      <c r="M5">
        <v>-6.05</v>
      </c>
    </row>
    <row r="6" spans="1:13" x14ac:dyDescent="0.25">
      <c r="A6" s="67">
        <v>45678</v>
      </c>
      <c r="B6">
        <v>529</v>
      </c>
      <c r="C6">
        <v>535.20000000000005</v>
      </c>
      <c r="D6">
        <v>525</v>
      </c>
      <c r="E6">
        <v>535.20000000000005</v>
      </c>
      <c r="F6">
        <v>533.97500000000002</v>
      </c>
      <c r="G6">
        <v>64000</v>
      </c>
      <c r="H6">
        <v>42</v>
      </c>
      <c r="I6">
        <v>34174400</v>
      </c>
      <c r="J6">
        <v>64000</v>
      </c>
      <c r="K6">
        <v>100</v>
      </c>
      <c r="L6">
        <v>10.199999999999999</v>
      </c>
      <c r="M6">
        <v>6.2</v>
      </c>
    </row>
    <row r="7" spans="1:13" x14ac:dyDescent="0.25">
      <c r="A7" s="67">
        <v>45680</v>
      </c>
      <c r="B7">
        <v>516</v>
      </c>
      <c r="C7">
        <v>532.79999999999995</v>
      </c>
      <c r="D7">
        <v>504.1</v>
      </c>
      <c r="E7">
        <v>506.15</v>
      </c>
      <c r="F7">
        <v>516.46849315068403</v>
      </c>
      <c r="G7">
        <v>58400</v>
      </c>
      <c r="H7">
        <v>69</v>
      </c>
      <c r="I7">
        <v>30161760</v>
      </c>
      <c r="J7">
        <v>58400</v>
      </c>
      <c r="K7">
        <v>100</v>
      </c>
      <c r="L7">
        <v>28.7</v>
      </c>
      <c r="M7">
        <v>-9.85</v>
      </c>
    </row>
    <row r="8" spans="1:13" x14ac:dyDescent="0.25">
      <c r="A8" s="67">
        <v>45672</v>
      </c>
      <c r="B8">
        <v>525</v>
      </c>
      <c r="C8">
        <v>525</v>
      </c>
      <c r="D8">
        <v>507.4</v>
      </c>
      <c r="E8">
        <v>507.45</v>
      </c>
      <c r="F8">
        <v>509.09875</v>
      </c>
      <c r="G8">
        <v>128000</v>
      </c>
      <c r="H8">
        <v>149</v>
      </c>
      <c r="I8">
        <v>65164640</v>
      </c>
      <c r="J8">
        <v>128000</v>
      </c>
      <c r="K8">
        <v>100</v>
      </c>
      <c r="L8">
        <v>17.600000000000001</v>
      </c>
      <c r="M8">
        <v>-17.55</v>
      </c>
    </row>
    <row r="9" spans="1:13" x14ac:dyDescent="0.25">
      <c r="A9" s="67">
        <v>45667</v>
      </c>
      <c r="B9">
        <v>503.9</v>
      </c>
      <c r="C9">
        <v>520.1</v>
      </c>
      <c r="D9">
        <v>470.6</v>
      </c>
      <c r="E9">
        <v>520.1</v>
      </c>
      <c r="F9">
        <v>501.21019900497498</v>
      </c>
      <c r="G9">
        <v>160800</v>
      </c>
      <c r="H9">
        <v>189</v>
      </c>
      <c r="I9">
        <v>80594600</v>
      </c>
      <c r="J9">
        <v>160800</v>
      </c>
      <c r="K9">
        <v>100</v>
      </c>
      <c r="L9">
        <v>49.5</v>
      </c>
      <c r="M9">
        <v>16.2</v>
      </c>
    </row>
    <row r="10" spans="1:13" x14ac:dyDescent="0.25">
      <c r="A10" s="67">
        <v>45666</v>
      </c>
      <c r="B10">
        <v>501</v>
      </c>
      <c r="C10">
        <v>518.70000000000005</v>
      </c>
      <c r="D10">
        <v>492</v>
      </c>
      <c r="E10">
        <v>495.35</v>
      </c>
      <c r="F10">
        <v>505.353271028037</v>
      </c>
      <c r="G10">
        <v>85600</v>
      </c>
      <c r="H10">
        <v>105</v>
      </c>
      <c r="I10">
        <v>43258240</v>
      </c>
      <c r="J10">
        <v>85600</v>
      </c>
      <c r="K10">
        <v>100</v>
      </c>
      <c r="L10">
        <v>26.7</v>
      </c>
      <c r="M10">
        <v>-5.65</v>
      </c>
    </row>
    <row r="11" spans="1:13" x14ac:dyDescent="0.25">
      <c r="A11" s="67">
        <v>45673</v>
      </c>
      <c r="B11">
        <v>511</v>
      </c>
      <c r="C11">
        <v>516</v>
      </c>
      <c r="D11">
        <v>486.3</v>
      </c>
      <c r="E11">
        <v>500.45</v>
      </c>
      <c r="F11">
        <v>496.37333333333299</v>
      </c>
      <c r="G11">
        <v>48000</v>
      </c>
      <c r="H11">
        <v>56</v>
      </c>
      <c r="I11">
        <v>23825920</v>
      </c>
      <c r="J11">
        <v>48000</v>
      </c>
      <c r="K11">
        <v>100</v>
      </c>
      <c r="L11">
        <v>29.7</v>
      </c>
      <c r="M11">
        <v>-10.55</v>
      </c>
    </row>
    <row r="12" spans="1:13" x14ac:dyDescent="0.25">
      <c r="A12" s="67">
        <v>45658</v>
      </c>
      <c r="B12">
        <v>479.5</v>
      </c>
      <c r="C12">
        <v>515.15</v>
      </c>
      <c r="D12">
        <v>453.35</v>
      </c>
      <c r="E12">
        <v>515.15</v>
      </c>
      <c r="F12">
        <v>498.92152605459</v>
      </c>
      <c r="G12">
        <v>644800</v>
      </c>
      <c r="H12">
        <v>643</v>
      </c>
      <c r="I12">
        <v>321704600</v>
      </c>
      <c r="J12">
        <v>284800</v>
      </c>
      <c r="K12">
        <v>44.17</v>
      </c>
      <c r="L12">
        <v>61.8</v>
      </c>
      <c r="M12">
        <v>35.65</v>
      </c>
    </row>
    <row r="13" spans="1:13" x14ac:dyDescent="0.25">
      <c r="A13" s="67">
        <v>45663</v>
      </c>
      <c r="B13">
        <v>464</v>
      </c>
      <c r="C13">
        <v>510</v>
      </c>
      <c r="D13">
        <v>464</v>
      </c>
      <c r="E13">
        <v>494.7</v>
      </c>
      <c r="F13">
        <v>482.99144021739102</v>
      </c>
      <c r="G13">
        <v>294400</v>
      </c>
      <c r="H13">
        <v>307</v>
      </c>
      <c r="I13">
        <v>142192680</v>
      </c>
      <c r="J13">
        <v>294400</v>
      </c>
      <c r="K13">
        <v>100</v>
      </c>
      <c r="L13">
        <v>46</v>
      </c>
      <c r="M13">
        <v>30.7</v>
      </c>
    </row>
    <row r="14" spans="1:13" x14ac:dyDescent="0.25">
      <c r="A14" s="67">
        <v>45677</v>
      </c>
      <c r="B14">
        <v>485</v>
      </c>
      <c r="C14">
        <v>509.75</v>
      </c>
      <c r="D14">
        <v>485</v>
      </c>
      <c r="E14">
        <v>509.75</v>
      </c>
      <c r="F14">
        <v>506.72430939226501</v>
      </c>
      <c r="G14">
        <v>144800</v>
      </c>
      <c r="H14">
        <v>138</v>
      </c>
      <c r="I14">
        <v>73373680</v>
      </c>
      <c r="J14">
        <v>144800</v>
      </c>
      <c r="K14">
        <v>100</v>
      </c>
      <c r="L14">
        <v>24.75</v>
      </c>
      <c r="M14">
        <v>24.75</v>
      </c>
    </row>
    <row r="15" spans="1:13" x14ac:dyDescent="0.25">
      <c r="A15" s="67">
        <v>45660</v>
      </c>
      <c r="B15">
        <v>490.65</v>
      </c>
      <c r="C15">
        <v>509</v>
      </c>
      <c r="D15">
        <v>488.3</v>
      </c>
      <c r="E15">
        <v>488.3</v>
      </c>
      <c r="F15">
        <v>493.27871287128698</v>
      </c>
      <c r="G15">
        <v>80800</v>
      </c>
      <c r="H15">
        <v>93</v>
      </c>
      <c r="I15">
        <v>39856920</v>
      </c>
      <c r="J15">
        <v>80800</v>
      </c>
      <c r="K15">
        <v>100</v>
      </c>
      <c r="L15">
        <v>20.7</v>
      </c>
      <c r="M15">
        <v>-2.35</v>
      </c>
    </row>
    <row r="16" spans="1:13" x14ac:dyDescent="0.25">
      <c r="A16" s="67">
        <v>45681</v>
      </c>
      <c r="B16">
        <v>508</v>
      </c>
      <c r="C16">
        <v>508</v>
      </c>
      <c r="D16">
        <v>480.85</v>
      </c>
      <c r="E16">
        <v>480.85</v>
      </c>
      <c r="F16">
        <v>485.65737179487098</v>
      </c>
      <c r="G16">
        <v>124800</v>
      </c>
      <c r="H16">
        <v>137</v>
      </c>
      <c r="I16">
        <v>60610040</v>
      </c>
      <c r="J16">
        <v>124800</v>
      </c>
      <c r="K16">
        <v>100</v>
      </c>
      <c r="L16">
        <v>27.15</v>
      </c>
      <c r="M16">
        <v>-27.15</v>
      </c>
    </row>
    <row r="17" spans="1:13" x14ac:dyDescent="0.25">
      <c r="A17" s="67">
        <v>45674</v>
      </c>
      <c r="B17">
        <v>500.45</v>
      </c>
      <c r="C17">
        <v>505</v>
      </c>
      <c r="D17">
        <v>480</v>
      </c>
      <c r="E17">
        <v>485.5</v>
      </c>
      <c r="F17">
        <v>487.252884615384</v>
      </c>
      <c r="G17">
        <v>41600</v>
      </c>
      <c r="H17">
        <v>43</v>
      </c>
      <c r="I17">
        <v>20269720</v>
      </c>
      <c r="J17">
        <v>41600</v>
      </c>
      <c r="K17">
        <v>100</v>
      </c>
      <c r="L17">
        <v>25</v>
      </c>
      <c r="M17">
        <v>-14.95</v>
      </c>
    </row>
    <row r="18" spans="1:13" x14ac:dyDescent="0.25">
      <c r="A18" s="67">
        <v>45664</v>
      </c>
      <c r="B18">
        <v>498.95</v>
      </c>
      <c r="C18">
        <v>504.7</v>
      </c>
      <c r="D18">
        <v>475</v>
      </c>
      <c r="E18">
        <v>477.25</v>
      </c>
      <c r="F18">
        <v>487.867289719626</v>
      </c>
      <c r="G18">
        <v>85600</v>
      </c>
      <c r="H18">
        <v>98</v>
      </c>
      <c r="I18">
        <v>41761440</v>
      </c>
      <c r="J18">
        <v>85600</v>
      </c>
      <c r="K18">
        <v>100</v>
      </c>
      <c r="L18">
        <v>29.7</v>
      </c>
      <c r="M18">
        <v>-21.7</v>
      </c>
    </row>
    <row r="19" spans="1:13" x14ac:dyDescent="0.25">
      <c r="A19" s="67">
        <v>45665</v>
      </c>
      <c r="B19">
        <v>470</v>
      </c>
      <c r="C19">
        <v>501.1</v>
      </c>
      <c r="D19">
        <v>453.4</v>
      </c>
      <c r="E19">
        <v>501.1</v>
      </c>
      <c r="F19">
        <v>472.51905537459203</v>
      </c>
      <c r="G19">
        <v>245600</v>
      </c>
      <c r="H19">
        <v>258</v>
      </c>
      <c r="I19">
        <v>116050680</v>
      </c>
      <c r="J19">
        <v>245600</v>
      </c>
      <c r="K19">
        <v>100</v>
      </c>
      <c r="L19">
        <v>47.7</v>
      </c>
      <c r="M19">
        <v>31.1</v>
      </c>
    </row>
    <row r="20" spans="1:13" x14ac:dyDescent="0.25">
      <c r="A20" s="67">
        <v>45689</v>
      </c>
      <c r="B20">
        <v>487</v>
      </c>
      <c r="C20">
        <v>487</v>
      </c>
      <c r="D20">
        <v>446.5</v>
      </c>
      <c r="E20">
        <v>446.55</v>
      </c>
      <c r="F20">
        <v>453.54244186046498</v>
      </c>
      <c r="G20">
        <v>68800</v>
      </c>
      <c r="H20">
        <v>83</v>
      </c>
      <c r="I20">
        <v>31203720</v>
      </c>
      <c r="L20">
        <v>40.5</v>
      </c>
      <c r="M20">
        <v>-40.450000000000003</v>
      </c>
    </row>
    <row r="21" spans="1:13" x14ac:dyDescent="0.25">
      <c r="A21" s="67">
        <v>45687</v>
      </c>
      <c r="B21">
        <v>459.95</v>
      </c>
      <c r="C21">
        <v>477.8</v>
      </c>
      <c r="D21">
        <v>455</v>
      </c>
      <c r="E21">
        <v>459.9</v>
      </c>
      <c r="F21">
        <v>468.559523809523</v>
      </c>
      <c r="G21">
        <v>67200</v>
      </c>
      <c r="H21">
        <v>76</v>
      </c>
      <c r="I21">
        <v>31487200</v>
      </c>
      <c r="J21">
        <v>67200</v>
      </c>
      <c r="K21">
        <v>100</v>
      </c>
      <c r="L21">
        <v>22.8</v>
      </c>
      <c r="M21">
        <v>-0.05</v>
      </c>
    </row>
    <row r="22" spans="1:13" x14ac:dyDescent="0.25">
      <c r="A22" s="67">
        <v>45688</v>
      </c>
      <c r="B22">
        <v>446</v>
      </c>
      <c r="C22">
        <v>470.5</v>
      </c>
      <c r="D22">
        <v>445</v>
      </c>
      <c r="E22">
        <v>470</v>
      </c>
      <c r="F22">
        <v>464.41428571428497</v>
      </c>
      <c r="G22">
        <v>33600</v>
      </c>
      <c r="H22">
        <v>42</v>
      </c>
      <c r="I22">
        <v>15604320</v>
      </c>
      <c r="J22">
        <v>33600</v>
      </c>
      <c r="K22">
        <v>100</v>
      </c>
      <c r="L22">
        <v>25.5</v>
      </c>
      <c r="M22">
        <v>24</v>
      </c>
    </row>
    <row r="23" spans="1:13" x14ac:dyDescent="0.25">
      <c r="A23" s="67">
        <v>45657</v>
      </c>
      <c r="B23">
        <v>382</v>
      </c>
      <c r="C23">
        <v>468.35</v>
      </c>
      <c r="D23">
        <v>375.5</v>
      </c>
      <c r="E23">
        <v>468.35</v>
      </c>
      <c r="F23">
        <v>431.106862745098</v>
      </c>
      <c r="G23">
        <v>448800</v>
      </c>
      <c r="H23">
        <v>527</v>
      </c>
      <c r="I23">
        <v>193480760</v>
      </c>
      <c r="J23">
        <v>255200</v>
      </c>
      <c r="K23">
        <v>56.86</v>
      </c>
      <c r="L23">
        <v>92.85</v>
      </c>
      <c r="M23">
        <v>86.35</v>
      </c>
    </row>
    <row r="24" spans="1:13" x14ac:dyDescent="0.25">
      <c r="A24" s="67">
        <v>45684</v>
      </c>
      <c r="B24">
        <v>463</v>
      </c>
      <c r="C24">
        <v>468.2</v>
      </c>
      <c r="D24">
        <v>456.85</v>
      </c>
      <c r="E24">
        <v>456.85</v>
      </c>
      <c r="F24">
        <v>457.78125</v>
      </c>
      <c r="G24">
        <v>32000</v>
      </c>
      <c r="H24">
        <v>35</v>
      </c>
      <c r="I24">
        <v>14649000</v>
      </c>
      <c r="J24">
        <v>32000</v>
      </c>
      <c r="K24">
        <v>100</v>
      </c>
      <c r="L24">
        <v>11.35</v>
      </c>
      <c r="M24">
        <v>-6.15</v>
      </c>
    </row>
    <row r="25" spans="1:13" x14ac:dyDescent="0.25">
      <c r="A25" s="67">
        <v>45685</v>
      </c>
      <c r="B25">
        <v>437.1</v>
      </c>
      <c r="C25">
        <v>456.85</v>
      </c>
      <c r="D25">
        <v>434.05</v>
      </c>
      <c r="E25">
        <v>434.3</v>
      </c>
      <c r="F25">
        <v>438.14203980099501</v>
      </c>
      <c r="G25">
        <v>160800</v>
      </c>
      <c r="H25">
        <v>157</v>
      </c>
      <c r="I25">
        <v>70453240</v>
      </c>
      <c r="J25">
        <v>160800</v>
      </c>
      <c r="K25">
        <v>100</v>
      </c>
      <c r="L25">
        <v>22.8</v>
      </c>
      <c r="M25">
        <v>-2.8</v>
      </c>
    </row>
    <row r="26" spans="1:13" x14ac:dyDescent="0.25">
      <c r="A26" s="67">
        <v>45686</v>
      </c>
      <c r="B26">
        <v>440</v>
      </c>
      <c r="C26">
        <v>456</v>
      </c>
      <c r="D26">
        <v>435</v>
      </c>
      <c r="E26">
        <v>456</v>
      </c>
      <c r="F26">
        <v>453.85791139240501</v>
      </c>
      <c r="G26">
        <v>126400</v>
      </c>
      <c r="H26">
        <v>114</v>
      </c>
      <c r="I26">
        <v>57367640</v>
      </c>
      <c r="J26">
        <v>126400</v>
      </c>
      <c r="K26">
        <v>100</v>
      </c>
      <c r="L26">
        <v>21</v>
      </c>
      <c r="M26">
        <v>16</v>
      </c>
    </row>
    <row r="27" spans="1:13" x14ac:dyDescent="0.25">
      <c r="A27" s="67">
        <v>45693</v>
      </c>
      <c r="B27">
        <v>444</v>
      </c>
      <c r="C27">
        <v>454.95</v>
      </c>
      <c r="D27">
        <v>430.05</v>
      </c>
      <c r="E27">
        <v>442.15</v>
      </c>
      <c r="F27">
        <v>444.23658536585299</v>
      </c>
      <c r="G27">
        <v>32800</v>
      </c>
      <c r="H27">
        <v>37</v>
      </c>
      <c r="I27">
        <v>14570960</v>
      </c>
      <c r="J27">
        <v>32800</v>
      </c>
      <c r="K27">
        <v>100</v>
      </c>
      <c r="L27">
        <v>24.9</v>
      </c>
      <c r="M27">
        <v>-1.85</v>
      </c>
    </row>
    <row r="28" spans="1:13" x14ac:dyDescent="0.25">
      <c r="A28" s="67">
        <v>45653</v>
      </c>
      <c r="B28">
        <v>420</v>
      </c>
      <c r="C28">
        <v>452</v>
      </c>
      <c r="D28">
        <v>400.5</v>
      </c>
      <c r="E28">
        <v>423.6</v>
      </c>
      <c r="F28">
        <v>425.79499455930301</v>
      </c>
      <c r="G28">
        <v>735200</v>
      </c>
      <c r="H28">
        <v>824</v>
      </c>
      <c r="I28">
        <v>313044480</v>
      </c>
      <c r="J28">
        <v>309600</v>
      </c>
      <c r="K28">
        <v>42.11</v>
      </c>
      <c r="L28">
        <v>51.5</v>
      </c>
      <c r="M28">
        <v>3.6</v>
      </c>
    </row>
    <row r="29" spans="1:13" x14ac:dyDescent="0.25">
      <c r="A29" s="67">
        <v>45691</v>
      </c>
      <c r="B29">
        <v>450</v>
      </c>
      <c r="C29">
        <v>450</v>
      </c>
      <c r="D29">
        <v>424.25</v>
      </c>
      <c r="E29">
        <v>424.25</v>
      </c>
      <c r="F29">
        <v>425.25312500000001</v>
      </c>
      <c r="G29">
        <v>25600</v>
      </c>
      <c r="H29">
        <v>27</v>
      </c>
      <c r="I29">
        <v>10886480</v>
      </c>
      <c r="J29">
        <v>25600</v>
      </c>
      <c r="K29">
        <v>100</v>
      </c>
      <c r="L29">
        <v>25.75</v>
      </c>
      <c r="M29">
        <v>-25.75</v>
      </c>
    </row>
    <row r="30" spans="1:13" x14ac:dyDescent="0.25">
      <c r="A30" s="67">
        <v>45656</v>
      </c>
      <c r="B30">
        <v>448</v>
      </c>
      <c r="C30">
        <v>448</v>
      </c>
      <c r="D30">
        <v>370.1</v>
      </c>
      <c r="E30">
        <v>390.3</v>
      </c>
      <c r="F30">
        <v>403.17364729458899</v>
      </c>
      <c r="G30">
        <v>399200</v>
      </c>
      <c r="H30">
        <v>473</v>
      </c>
      <c r="I30">
        <v>160946920</v>
      </c>
      <c r="J30">
        <v>216800</v>
      </c>
      <c r="K30">
        <v>54.31</v>
      </c>
      <c r="L30">
        <v>77.900000000000006</v>
      </c>
      <c r="M30">
        <v>-57.7</v>
      </c>
    </row>
    <row r="31" spans="1:13" x14ac:dyDescent="0.25">
      <c r="A31" s="67">
        <v>45692</v>
      </c>
      <c r="B31">
        <v>431.95</v>
      </c>
      <c r="C31">
        <v>445.45</v>
      </c>
      <c r="D31">
        <v>425</v>
      </c>
      <c r="E31">
        <v>440.35</v>
      </c>
      <c r="F31">
        <v>441.15409836065498</v>
      </c>
      <c r="G31">
        <v>48800</v>
      </c>
      <c r="H31">
        <v>50</v>
      </c>
      <c r="I31">
        <v>21528320</v>
      </c>
      <c r="J31">
        <v>48800</v>
      </c>
      <c r="K31">
        <v>100</v>
      </c>
      <c r="L31">
        <v>20.45</v>
      </c>
      <c r="M31">
        <v>8.4</v>
      </c>
    </row>
    <row r="32" spans="1:13" x14ac:dyDescent="0.25">
      <c r="A32" s="67">
        <v>45694</v>
      </c>
      <c r="B32">
        <v>424.55</v>
      </c>
      <c r="C32">
        <v>437</v>
      </c>
      <c r="D32">
        <v>420.05</v>
      </c>
      <c r="E32">
        <v>434.35</v>
      </c>
      <c r="F32">
        <v>425.037096774193</v>
      </c>
      <c r="G32">
        <v>74400</v>
      </c>
      <c r="H32">
        <v>86</v>
      </c>
      <c r="I32">
        <v>31622760</v>
      </c>
      <c r="J32">
        <v>74400</v>
      </c>
      <c r="K32">
        <v>100</v>
      </c>
      <c r="L32">
        <v>16.95</v>
      </c>
      <c r="M32">
        <v>9.8000000000000007</v>
      </c>
    </row>
    <row r="33" spans="1:13" x14ac:dyDescent="0.25">
      <c r="A33" s="67">
        <v>45712</v>
      </c>
      <c r="B33">
        <v>424</v>
      </c>
      <c r="C33">
        <v>432.65</v>
      </c>
      <c r="D33">
        <v>391.45</v>
      </c>
      <c r="E33">
        <v>432.5</v>
      </c>
      <c r="F33">
        <v>425.72791411042903</v>
      </c>
      <c r="G33">
        <v>130400</v>
      </c>
      <c r="H33">
        <v>140</v>
      </c>
      <c r="I33">
        <v>55514920</v>
      </c>
      <c r="J33">
        <v>130400</v>
      </c>
      <c r="K33">
        <v>100</v>
      </c>
      <c r="L33">
        <v>41.2</v>
      </c>
      <c r="M33">
        <v>8.5</v>
      </c>
    </row>
    <row r="34" spans="1:13" x14ac:dyDescent="0.25">
      <c r="A34" s="67">
        <v>45695</v>
      </c>
      <c r="B34">
        <v>425.5</v>
      </c>
      <c r="C34">
        <v>429.7</v>
      </c>
      <c r="D34">
        <v>412.65</v>
      </c>
      <c r="E34">
        <v>424.85</v>
      </c>
      <c r="F34">
        <v>420.45819672131103</v>
      </c>
      <c r="G34">
        <v>48800</v>
      </c>
      <c r="H34">
        <v>61</v>
      </c>
      <c r="I34">
        <v>20518360</v>
      </c>
      <c r="J34">
        <v>48800</v>
      </c>
      <c r="K34">
        <v>100</v>
      </c>
      <c r="L34">
        <v>17.05</v>
      </c>
      <c r="M34">
        <v>-0.65</v>
      </c>
    </row>
    <row r="35" spans="1:13" x14ac:dyDescent="0.25">
      <c r="A35" s="67">
        <v>45713</v>
      </c>
      <c r="B35">
        <v>423.85</v>
      </c>
      <c r="C35">
        <v>423.85</v>
      </c>
      <c r="D35">
        <v>423.85</v>
      </c>
      <c r="E35">
        <v>423.85</v>
      </c>
      <c r="F35">
        <v>423.85</v>
      </c>
      <c r="G35">
        <v>51200</v>
      </c>
      <c r="H35">
        <v>33</v>
      </c>
      <c r="I35">
        <v>21701120</v>
      </c>
      <c r="J35">
        <v>51200</v>
      </c>
      <c r="K35">
        <v>100</v>
      </c>
      <c r="L35">
        <v>0</v>
      </c>
      <c r="M35">
        <v>0</v>
      </c>
    </row>
    <row r="36" spans="1:13" x14ac:dyDescent="0.25">
      <c r="A36" s="67">
        <v>45698</v>
      </c>
      <c r="B36">
        <v>415</v>
      </c>
      <c r="C36">
        <v>419.75</v>
      </c>
      <c r="D36">
        <v>403.65</v>
      </c>
      <c r="E36">
        <v>405.7</v>
      </c>
      <c r="F36">
        <v>405.41153846153799</v>
      </c>
      <c r="G36">
        <v>83200</v>
      </c>
      <c r="H36">
        <v>95</v>
      </c>
      <c r="I36">
        <v>33730240</v>
      </c>
      <c r="J36">
        <v>83200</v>
      </c>
      <c r="K36">
        <v>100</v>
      </c>
      <c r="L36">
        <v>16.100000000000001</v>
      </c>
      <c r="M36">
        <v>-9.3000000000000007</v>
      </c>
    </row>
    <row r="37" spans="1:13" x14ac:dyDescent="0.25">
      <c r="A37" s="67">
        <v>45716</v>
      </c>
      <c r="B37">
        <v>415.4</v>
      </c>
      <c r="C37">
        <v>415.4</v>
      </c>
      <c r="D37">
        <v>415.4</v>
      </c>
      <c r="E37">
        <v>415.4</v>
      </c>
      <c r="F37">
        <v>415.4</v>
      </c>
      <c r="G37">
        <v>2400</v>
      </c>
      <c r="H37">
        <v>3</v>
      </c>
      <c r="I37">
        <v>996960</v>
      </c>
      <c r="J37">
        <v>2400</v>
      </c>
      <c r="K37">
        <v>100</v>
      </c>
      <c r="L37">
        <v>0</v>
      </c>
      <c r="M37">
        <v>0</v>
      </c>
    </row>
    <row r="38" spans="1:13" x14ac:dyDescent="0.25">
      <c r="A38" s="67">
        <v>45709</v>
      </c>
      <c r="B38">
        <v>412.05</v>
      </c>
      <c r="C38">
        <v>412.05</v>
      </c>
      <c r="D38">
        <v>412.05</v>
      </c>
      <c r="E38">
        <v>412.05</v>
      </c>
      <c r="F38">
        <v>412.05</v>
      </c>
      <c r="G38">
        <v>48800</v>
      </c>
      <c r="H38">
        <v>36</v>
      </c>
      <c r="I38">
        <v>20108040</v>
      </c>
      <c r="J38">
        <v>48800</v>
      </c>
      <c r="K38">
        <v>100</v>
      </c>
      <c r="L38">
        <v>0</v>
      </c>
      <c r="M38">
        <v>0</v>
      </c>
    </row>
    <row r="39" spans="1:13" x14ac:dyDescent="0.25">
      <c r="A39" s="67">
        <v>45719</v>
      </c>
      <c r="B39">
        <v>407.1</v>
      </c>
      <c r="C39">
        <v>407.1</v>
      </c>
      <c r="D39">
        <v>407.1</v>
      </c>
      <c r="E39">
        <v>407.1</v>
      </c>
      <c r="F39">
        <v>407.1</v>
      </c>
      <c r="G39">
        <v>4000</v>
      </c>
      <c r="H39">
        <v>3</v>
      </c>
      <c r="I39">
        <v>1628400</v>
      </c>
      <c r="J39">
        <v>4000</v>
      </c>
      <c r="K39">
        <v>100</v>
      </c>
      <c r="L39">
        <v>0</v>
      </c>
      <c r="M39">
        <v>0</v>
      </c>
    </row>
    <row r="40" spans="1:13" x14ac:dyDescent="0.25">
      <c r="A40" s="67">
        <v>45720</v>
      </c>
      <c r="B40">
        <v>399</v>
      </c>
      <c r="C40">
        <v>399</v>
      </c>
      <c r="D40">
        <v>399</v>
      </c>
      <c r="E40">
        <v>399</v>
      </c>
      <c r="F40">
        <v>399</v>
      </c>
      <c r="G40">
        <v>1600</v>
      </c>
      <c r="H40">
        <v>2</v>
      </c>
      <c r="I40">
        <v>638400</v>
      </c>
      <c r="J40">
        <v>1600</v>
      </c>
      <c r="K40">
        <v>100</v>
      </c>
      <c r="L40">
        <v>0</v>
      </c>
      <c r="M40">
        <v>0</v>
      </c>
    </row>
    <row r="41" spans="1:13" x14ac:dyDescent="0.25">
      <c r="A41" s="67">
        <v>45699</v>
      </c>
      <c r="B41">
        <v>387</v>
      </c>
      <c r="C41">
        <v>398</v>
      </c>
      <c r="D41">
        <v>385.45</v>
      </c>
      <c r="E41">
        <v>385.45</v>
      </c>
      <c r="F41">
        <v>386.05098039215602</v>
      </c>
      <c r="G41">
        <v>40800</v>
      </c>
      <c r="H41">
        <v>42</v>
      </c>
      <c r="I41">
        <v>15750880</v>
      </c>
      <c r="J41">
        <v>40800</v>
      </c>
      <c r="K41">
        <v>100</v>
      </c>
      <c r="L41">
        <v>12.55</v>
      </c>
      <c r="M41">
        <v>-1.55</v>
      </c>
    </row>
    <row r="42" spans="1:13" x14ac:dyDescent="0.25">
      <c r="A42" s="67">
        <v>45708</v>
      </c>
      <c r="B42">
        <v>392.45</v>
      </c>
      <c r="C42">
        <v>392.45</v>
      </c>
      <c r="D42">
        <v>386.5</v>
      </c>
      <c r="E42">
        <v>392.45</v>
      </c>
      <c r="F42">
        <v>391.57820512820501</v>
      </c>
      <c r="G42">
        <v>31200</v>
      </c>
      <c r="H42">
        <v>32</v>
      </c>
      <c r="I42">
        <v>12217240</v>
      </c>
      <c r="J42">
        <v>31200</v>
      </c>
      <c r="K42">
        <v>100</v>
      </c>
      <c r="L42">
        <v>5.95</v>
      </c>
      <c r="M42">
        <v>0</v>
      </c>
    </row>
    <row r="43" spans="1:13" x14ac:dyDescent="0.25">
      <c r="A43" s="67">
        <v>45721</v>
      </c>
      <c r="B43">
        <v>391.05</v>
      </c>
      <c r="C43">
        <v>391.05</v>
      </c>
      <c r="D43">
        <v>391.05</v>
      </c>
      <c r="E43">
        <v>391.05</v>
      </c>
      <c r="F43">
        <v>391.05</v>
      </c>
      <c r="G43">
        <v>2400</v>
      </c>
      <c r="H43">
        <v>3</v>
      </c>
      <c r="I43">
        <v>938520</v>
      </c>
      <c r="J43">
        <v>2400</v>
      </c>
      <c r="K43">
        <v>100</v>
      </c>
      <c r="L43">
        <v>0</v>
      </c>
      <c r="M43">
        <v>0</v>
      </c>
    </row>
    <row r="44" spans="1:13" x14ac:dyDescent="0.25">
      <c r="A44" s="67">
        <v>45700</v>
      </c>
      <c r="B44">
        <v>366.2</v>
      </c>
      <c r="C44">
        <v>390</v>
      </c>
      <c r="D44">
        <v>366.2</v>
      </c>
      <c r="E44">
        <v>368.8</v>
      </c>
      <c r="F44">
        <v>370.638445378151</v>
      </c>
      <c r="G44">
        <v>190400</v>
      </c>
      <c r="H44">
        <v>159</v>
      </c>
      <c r="I44">
        <v>70569560</v>
      </c>
      <c r="J44">
        <v>190400</v>
      </c>
      <c r="K44">
        <v>100</v>
      </c>
      <c r="L44">
        <v>23.8</v>
      </c>
      <c r="M44">
        <v>2.6</v>
      </c>
    </row>
    <row r="45" spans="1:13" x14ac:dyDescent="0.25">
      <c r="A45" s="67">
        <v>45722</v>
      </c>
      <c r="B45">
        <v>383.25</v>
      </c>
      <c r="C45">
        <v>383.25</v>
      </c>
      <c r="D45">
        <v>383.25</v>
      </c>
      <c r="E45">
        <v>383.25</v>
      </c>
      <c r="F45">
        <v>383.25</v>
      </c>
      <c r="G45">
        <v>4000</v>
      </c>
      <c r="H45">
        <v>5</v>
      </c>
      <c r="I45">
        <v>1533000</v>
      </c>
      <c r="J45">
        <v>4000</v>
      </c>
      <c r="K45">
        <v>100</v>
      </c>
      <c r="L45">
        <v>0</v>
      </c>
      <c r="M45">
        <v>0</v>
      </c>
    </row>
    <row r="46" spans="1:13" x14ac:dyDescent="0.25">
      <c r="A46" s="67">
        <v>45652</v>
      </c>
      <c r="B46">
        <v>349</v>
      </c>
      <c r="C46">
        <v>381.15</v>
      </c>
      <c r="D46">
        <v>339</v>
      </c>
      <c r="E46">
        <v>379.7</v>
      </c>
      <c r="F46">
        <v>367.227970297029</v>
      </c>
      <c r="G46">
        <v>808000</v>
      </c>
      <c r="H46">
        <v>825</v>
      </c>
      <c r="I46">
        <v>296720200</v>
      </c>
      <c r="J46">
        <v>348000</v>
      </c>
      <c r="K46">
        <v>43.07</v>
      </c>
      <c r="L46">
        <v>42.15</v>
      </c>
      <c r="M46">
        <v>30.7</v>
      </c>
    </row>
    <row r="47" spans="1:13" x14ac:dyDescent="0.25">
      <c r="A47" s="67">
        <v>45707</v>
      </c>
      <c r="B47">
        <v>361</v>
      </c>
      <c r="C47">
        <v>379.95</v>
      </c>
      <c r="D47">
        <v>360</v>
      </c>
      <c r="E47">
        <v>373.8</v>
      </c>
      <c r="F47">
        <v>373.376991150442</v>
      </c>
      <c r="G47">
        <v>90400</v>
      </c>
      <c r="H47">
        <v>87</v>
      </c>
      <c r="I47">
        <v>33753280</v>
      </c>
      <c r="J47">
        <v>90400</v>
      </c>
      <c r="K47">
        <v>100</v>
      </c>
      <c r="L47">
        <v>19.95</v>
      </c>
      <c r="M47">
        <v>12.8</v>
      </c>
    </row>
    <row r="48" spans="1:13" x14ac:dyDescent="0.25">
      <c r="A48" s="67">
        <v>45723</v>
      </c>
      <c r="B48">
        <v>375.6</v>
      </c>
      <c r="C48">
        <v>375.6</v>
      </c>
      <c r="D48">
        <v>375.6</v>
      </c>
      <c r="E48">
        <v>375.6</v>
      </c>
      <c r="F48">
        <v>375.6</v>
      </c>
      <c r="G48">
        <v>11200</v>
      </c>
      <c r="H48">
        <v>6</v>
      </c>
      <c r="I48">
        <v>4206720</v>
      </c>
      <c r="J48">
        <v>11200</v>
      </c>
      <c r="K48">
        <v>100</v>
      </c>
      <c r="L48">
        <v>0</v>
      </c>
      <c r="M48">
        <v>0</v>
      </c>
    </row>
    <row r="49" spans="1:13" x14ac:dyDescent="0.25">
      <c r="A49" s="67">
        <v>45701</v>
      </c>
      <c r="B49">
        <v>369</v>
      </c>
      <c r="C49">
        <v>375</v>
      </c>
      <c r="D49">
        <v>350.4</v>
      </c>
      <c r="E49">
        <v>353.65</v>
      </c>
      <c r="F49">
        <v>355.15670498084199</v>
      </c>
      <c r="G49">
        <v>208800</v>
      </c>
      <c r="H49">
        <v>216</v>
      </c>
      <c r="I49">
        <v>74156720</v>
      </c>
      <c r="J49">
        <v>208800</v>
      </c>
      <c r="K49">
        <v>100</v>
      </c>
      <c r="L49">
        <v>24.6</v>
      </c>
      <c r="M49">
        <v>-15.35</v>
      </c>
    </row>
    <row r="50" spans="1:13" x14ac:dyDescent="0.25">
      <c r="A50" s="67">
        <v>45726</v>
      </c>
      <c r="B50">
        <v>368.1</v>
      </c>
      <c r="C50">
        <v>368.1</v>
      </c>
      <c r="D50">
        <v>368.1</v>
      </c>
      <c r="E50">
        <v>368.1</v>
      </c>
      <c r="F50">
        <v>368.1</v>
      </c>
      <c r="G50">
        <v>12800</v>
      </c>
      <c r="H50">
        <v>7</v>
      </c>
      <c r="I50">
        <v>4711680</v>
      </c>
      <c r="J50">
        <v>12800</v>
      </c>
      <c r="K50">
        <v>100</v>
      </c>
      <c r="L50">
        <v>0</v>
      </c>
      <c r="M50">
        <v>0</v>
      </c>
    </row>
    <row r="51" spans="1:13" x14ac:dyDescent="0.25">
      <c r="A51" s="67">
        <v>45706</v>
      </c>
      <c r="B51">
        <v>349.9</v>
      </c>
      <c r="C51">
        <v>361.9</v>
      </c>
      <c r="D51">
        <v>335</v>
      </c>
      <c r="E51">
        <v>361.9</v>
      </c>
      <c r="F51">
        <v>350.96355932203301</v>
      </c>
      <c r="G51">
        <v>94400</v>
      </c>
      <c r="H51">
        <v>91</v>
      </c>
      <c r="I51">
        <v>33130960</v>
      </c>
      <c r="J51">
        <v>94400</v>
      </c>
      <c r="K51">
        <v>100</v>
      </c>
      <c r="L51">
        <v>26.9</v>
      </c>
      <c r="M51">
        <v>12</v>
      </c>
    </row>
    <row r="52" spans="1:13" x14ac:dyDescent="0.25">
      <c r="A52" s="67">
        <v>45727</v>
      </c>
      <c r="B52">
        <v>360.75</v>
      </c>
      <c r="C52">
        <v>360.75</v>
      </c>
      <c r="D52">
        <v>360.75</v>
      </c>
      <c r="E52">
        <v>360.75</v>
      </c>
      <c r="F52">
        <v>360.75</v>
      </c>
      <c r="G52">
        <v>800</v>
      </c>
      <c r="H52">
        <v>1</v>
      </c>
      <c r="I52">
        <v>288600</v>
      </c>
      <c r="J52">
        <v>800</v>
      </c>
      <c r="K52">
        <v>100</v>
      </c>
      <c r="L52">
        <v>0</v>
      </c>
      <c r="M52">
        <v>0</v>
      </c>
    </row>
    <row r="53" spans="1:13" x14ac:dyDescent="0.25">
      <c r="A53" s="67">
        <v>45740</v>
      </c>
      <c r="B53">
        <v>360.2</v>
      </c>
      <c r="C53">
        <v>360.2</v>
      </c>
      <c r="D53">
        <v>360.2</v>
      </c>
      <c r="E53">
        <v>360.2</v>
      </c>
      <c r="F53">
        <v>360.2</v>
      </c>
      <c r="G53">
        <v>184800</v>
      </c>
      <c r="H53">
        <v>103</v>
      </c>
      <c r="I53">
        <v>66564960</v>
      </c>
      <c r="J53">
        <v>184800</v>
      </c>
      <c r="K53">
        <v>100</v>
      </c>
      <c r="L53">
        <v>0</v>
      </c>
      <c r="M53">
        <v>0</v>
      </c>
    </row>
    <row r="54" spans="1:13" x14ac:dyDescent="0.25">
      <c r="A54" s="67">
        <v>45742</v>
      </c>
      <c r="B54">
        <v>345.95</v>
      </c>
      <c r="C54">
        <v>360.05</v>
      </c>
      <c r="D54">
        <v>345.95</v>
      </c>
      <c r="E54">
        <v>360.05</v>
      </c>
      <c r="F54">
        <v>354.03401826483997</v>
      </c>
      <c r="G54">
        <v>175200</v>
      </c>
      <c r="H54">
        <v>68</v>
      </c>
      <c r="I54">
        <v>62026760</v>
      </c>
      <c r="J54">
        <v>175200</v>
      </c>
      <c r="K54">
        <v>100</v>
      </c>
      <c r="L54">
        <v>14.1</v>
      </c>
      <c r="M54">
        <v>14.1</v>
      </c>
    </row>
    <row r="55" spans="1:13" x14ac:dyDescent="0.25">
      <c r="A55" s="67">
        <v>45744</v>
      </c>
      <c r="B55">
        <v>353</v>
      </c>
      <c r="C55">
        <v>358</v>
      </c>
      <c r="D55">
        <v>345.8</v>
      </c>
      <c r="E55">
        <v>358</v>
      </c>
      <c r="F55">
        <v>354.005333333333</v>
      </c>
      <c r="G55">
        <v>60000</v>
      </c>
      <c r="H55">
        <v>62</v>
      </c>
      <c r="I55">
        <v>21240320</v>
      </c>
      <c r="J55">
        <v>60000</v>
      </c>
      <c r="K55">
        <v>100</v>
      </c>
      <c r="L55">
        <v>12.2</v>
      </c>
      <c r="M55">
        <v>5</v>
      </c>
    </row>
    <row r="56" spans="1:13" x14ac:dyDescent="0.25">
      <c r="A56" s="67">
        <v>45728</v>
      </c>
      <c r="B56">
        <v>353.55</v>
      </c>
      <c r="C56">
        <v>353.55</v>
      </c>
      <c r="D56">
        <v>353.55</v>
      </c>
      <c r="E56">
        <v>353.55</v>
      </c>
      <c r="F56">
        <v>353.55</v>
      </c>
      <c r="G56">
        <v>5600</v>
      </c>
      <c r="H56">
        <v>5</v>
      </c>
      <c r="I56">
        <v>1979880</v>
      </c>
      <c r="J56">
        <v>5600</v>
      </c>
      <c r="K56">
        <v>100</v>
      </c>
      <c r="L56">
        <v>0</v>
      </c>
      <c r="M56">
        <v>0</v>
      </c>
    </row>
    <row r="57" spans="1:13" x14ac:dyDescent="0.25">
      <c r="A57" s="67">
        <v>45737</v>
      </c>
      <c r="B57">
        <v>353.15</v>
      </c>
      <c r="C57">
        <v>353.15</v>
      </c>
      <c r="D57">
        <v>353.15</v>
      </c>
      <c r="E57">
        <v>353.15</v>
      </c>
      <c r="F57">
        <v>353.15</v>
      </c>
      <c r="G57">
        <v>2400</v>
      </c>
      <c r="H57">
        <v>3</v>
      </c>
      <c r="I57">
        <v>847560</v>
      </c>
      <c r="J57">
        <v>2400</v>
      </c>
      <c r="K57">
        <v>100</v>
      </c>
      <c r="L57">
        <v>0</v>
      </c>
      <c r="M57">
        <v>0</v>
      </c>
    </row>
    <row r="58" spans="1:13" x14ac:dyDescent="0.25">
      <c r="A58" s="67">
        <v>45741</v>
      </c>
      <c r="B58">
        <v>353</v>
      </c>
      <c r="C58">
        <v>353</v>
      </c>
      <c r="D58">
        <v>353</v>
      </c>
      <c r="E58">
        <v>353</v>
      </c>
      <c r="F58">
        <v>353</v>
      </c>
      <c r="G58">
        <v>56800</v>
      </c>
      <c r="H58">
        <v>27</v>
      </c>
      <c r="I58">
        <v>20050400</v>
      </c>
      <c r="J58">
        <v>56800</v>
      </c>
      <c r="K58">
        <v>100</v>
      </c>
      <c r="L58">
        <v>0</v>
      </c>
      <c r="M58">
        <v>0</v>
      </c>
    </row>
    <row r="59" spans="1:13" x14ac:dyDescent="0.25">
      <c r="A59" s="67">
        <v>45743</v>
      </c>
      <c r="B59">
        <v>352.85</v>
      </c>
      <c r="C59">
        <v>352.85</v>
      </c>
      <c r="D59">
        <v>352.85</v>
      </c>
      <c r="E59">
        <v>352.85</v>
      </c>
      <c r="F59">
        <v>352.85</v>
      </c>
      <c r="G59">
        <v>34400</v>
      </c>
      <c r="H59">
        <v>28</v>
      </c>
      <c r="I59">
        <v>12138040</v>
      </c>
      <c r="J59">
        <v>34400</v>
      </c>
      <c r="K59">
        <v>100</v>
      </c>
      <c r="L59">
        <v>0</v>
      </c>
      <c r="M59">
        <v>0</v>
      </c>
    </row>
    <row r="60" spans="1:13" x14ac:dyDescent="0.25">
      <c r="A60" s="67">
        <v>45702</v>
      </c>
      <c r="B60">
        <v>350</v>
      </c>
      <c r="C60">
        <v>350</v>
      </c>
      <c r="D60">
        <v>336</v>
      </c>
      <c r="E60">
        <v>336</v>
      </c>
      <c r="F60">
        <v>338.55422535211198</v>
      </c>
      <c r="G60">
        <v>113600</v>
      </c>
      <c r="H60">
        <v>128</v>
      </c>
      <c r="I60">
        <v>38459760</v>
      </c>
      <c r="J60">
        <v>113600</v>
      </c>
      <c r="K60">
        <v>100</v>
      </c>
      <c r="L60">
        <v>14</v>
      </c>
      <c r="M60">
        <v>-14</v>
      </c>
    </row>
    <row r="61" spans="1:13" x14ac:dyDescent="0.25">
      <c r="A61" s="67">
        <v>45705</v>
      </c>
      <c r="B61">
        <v>320.5</v>
      </c>
      <c r="C61">
        <v>347.8</v>
      </c>
      <c r="D61">
        <v>320.5</v>
      </c>
      <c r="E61">
        <v>344.7</v>
      </c>
      <c r="F61">
        <v>335.51574074074</v>
      </c>
      <c r="G61">
        <v>86400</v>
      </c>
      <c r="H61">
        <v>92</v>
      </c>
      <c r="I61">
        <v>28988560</v>
      </c>
      <c r="J61">
        <v>86400</v>
      </c>
      <c r="K61">
        <v>100</v>
      </c>
      <c r="L61">
        <v>27.3</v>
      </c>
      <c r="M61">
        <v>24.2</v>
      </c>
    </row>
    <row r="62" spans="1:13" x14ac:dyDescent="0.25">
      <c r="A62" s="67">
        <v>45729</v>
      </c>
      <c r="B62">
        <v>346.5</v>
      </c>
      <c r="C62">
        <v>346.5</v>
      </c>
      <c r="D62">
        <v>346.5</v>
      </c>
      <c r="E62">
        <v>346.5</v>
      </c>
      <c r="F62">
        <v>346.5</v>
      </c>
      <c r="G62">
        <v>800</v>
      </c>
      <c r="H62">
        <v>1</v>
      </c>
      <c r="I62">
        <v>277200</v>
      </c>
      <c r="J62">
        <v>800</v>
      </c>
      <c r="K62">
        <v>100</v>
      </c>
      <c r="L62">
        <v>0</v>
      </c>
      <c r="M62">
        <v>0</v>
      </c>
    </row>
    <row r="63" spans="1:13" x14ac:dyDescent="0.25">
      <c r="A63" s="67">
        <v>45736</v>
      </c>
      <c r="B63">
        <v>346.25</v>
      </c>
      <c r="C63">
        <v>346.25</v>
      </c>
      <c r="D63">
        <v>346.25</v>
      </c>
      <c r="E63">
        <v>346.25</v>
      </c>
      <c r="F63">
        <v>346.25</v>
      </c>
      <c r="G63">
        <v>13600</v>
      </c>
      <c r="H63">
        <v>3</v>
      </c>
      <c r="I63">
        <v>4709000</v>
      </c>
      <c r="J63">
        <v>13600</v>
      </c>
      <c r="K63">
        <v>100</v>
      </c>
      <c r="L63">
        <v>0</v>
      </c>
      <c r="M63">
        <v>0</v>
      </c>
    </row>
    <row r="64" spans="1:13" x14ac:dyDescent="0.25">
      <c r="A64" s="67">
        <v>45733</v>
      </c>
      <c r="B64">
        <v>339.6</v>
      </c>
      <c r="C64">
        <v>339.6</v>
      </c>
      <c r="D64">
        <v>339.6</v>
      </c>
      <c r="E64">
        <v>339.6</v>
      </c>
      <c r="F64">
        <v>339.6</v>
      </c>
      <c r="G64">
        <v>1600</v>
      </c>
      <c r="H64">
        <v>2</v>
      </c>
      <c r="I64">
        <v>543360</v>
      </c>
      <c r="J64">
        <v>1600</v>
      </c>
      <c r="K64">
        <v>100</v>
      </c>
      <c r="L64">
        <v>0</v>
      </c>
      <c r="M64">
        <v>0</v>
      </c>
    </row>
    <row r="65" spans="1:13" x14ac:dyDescent="0.25">
      <c r="A65" s="67">
        <v>45735</v>
      </c>
      <c r="B65">
        <v>339.5</v>
      </c>
      <c r="C65">
        <v>339.5</v>
      </c>
      <c r="D65">
        <v>339.5</v>
      </c>
      <c r="E65">
        <v>339.5</v>
      </c>
      <c r="F65">
        <v>339.5</v>
      </c>
      <c r="G65">
        <v>136000</v>
      </c>
      <c r="H65">
        <v>46</v>
      </c>
      <c r="I65">
        <v>46172000</v>
      </c>
      <c r="J65">
        <v>136000</v>
      </c>
      <c r="K65">
        <v>100</v>
      </c>
      <c r="L65">
        <v>0</v>
      </c>
      <c r="M65">
        <v>0</v>
      </c>
    </row>
    <row r="66" spans="1:13" x14ac:dyDescent="0.25">
      <c r="A66" s="67">
        <v>45734</v>
      </c>
      <c r="B66">
        <v>332.85</v>
      </c>
      <c r="C66">
        <v>332.85</v>
      </c>
      <c r="D66">
        <v>332.85</v>
      </c>
      <c r="E66">
        <v>332.85</v>
      </c>
      <c r="F66">
        <v>332.85</v>
      </c>
      <c r="G66">
        <v>5600</v>
      </c>
      <c r="H66">
        <v>7</v>
      </c>
      <c r="I66">
        <v>1863960</v>
      </c>
      <c r="J66">
        <v>5600</v>
      </c>
      <c r="K66">
        <v>100</v>
      </c>
      <c r="L66">
        <v>0</v>
      </c>
      <c r="M66">
        <v>0</v>
      </c>
    </row>
    <row r="67" spans="1:13" x14ac:dyDescent="0.25">
      <c r="A67" s="67">
        <v>45646</v>
      </c>
      <c r="B67">
        <v>327.9</v>
      </c>
      <c r="C67">
        <v>329.8</v>
      </c>
      <c r="D67">
        <v>301</v>
      </c>
      <c r="E67">
        <v>318.05</v>
      </c>
      <c r="F67">
        <v>325.09157223796001</v>
      </c>
      <c r="G67">
        <v>1129600</v>
      </c>
      <c r="H67">
        <v>992</v>
      </c>
      <c r="I67">
        <v>367223440</v>
      </c>
      <c r="J67">
        <v>1129600</v>
      </c>
      <c r="K67">
        <v>100</v>
      </c>
      <c r="L67">
        <v>28.8</v>
      </c>
      <c r="M67">
        <v>-9.85</v>
      </c>
    </row>
    <row r="68" spans="1:13" x14ac:dyDescent="0.25">
      <c r="A68" s="67">
        <v>45649</v>
      </c>
      <c r="B68">
        <v>318.05</v>
      </c>
      <c r="C68">
        <v>318.05</v>
      </c>
      <c r="D68">
        <v>302.14999999999998</v>
      </c>
      <c r="E68">
        <v>302.55</v>
      </c>
      <c r="F68">
        <v>304.45514851485098</v>
      </c>
      <c r="G68">
        <v>404000</v>
      </c>
      <c r="H68">
        <v>366</v>
      </c>
      <c r="I68">
        <v>122999880</v>
      </c>
      <c r="J68">
        <v>404000</v>
      </c>
      <c r="K68">
        <v>100</v>
      </c>
      <c r="L68">
        <v>15.9</v>
      </c>
      <c r="M68">
        <v>-15.5</v>
      </c>
    </row>
    <row r="69" spans="1:13" x14ac:dyDescent="0.25">
      <c r="A69" s="67">
        <v>45650</v>
      </c>
      <c r="B69">
        <v>311.64999999999998</v>
      </c>
      <c r="C69">
        <v>317.64999999999998</v>
      </c>
      <c r="D69">
        <v>300</v>
      </c>
      <c r="E69">
        <v>317.64999999999998</v>
      </c>
      <c r="F69">
        <v>313.29714912280701</v>
      </c>
      <c r="G69">
        <v>182400</v>
      </c>
      <c r="H69">
        <v>179</v>
      </c>
      <c r="I69">
        <v>57145400</v>
      </c>
      <c r="J69">
        <v>182400</v>
      </c>
      <c r="K69">
        <v>100</v>
      </c>
      <c r="L69">
        <v>17.649999999999999</v>
      </c>
      <c r="M69">
        <v>6</v>
      </c>
    </row>
    <row r="70" spans="1:13" x14ac:dyDescent="0.25">
      <c r="A70" s="67">
        <v>45645</v>
      </c>
      <c r="B70">
        <v>286.14999999999998</v>
      </c>
      <c r="C70">
        <v>314.10000000000002</v>
      </c>
      <c r="D70">
        <v>286.14999999999998</v>
      </c>
      <c r="E70">
        <v>314.10000000000002</v>
      </c>
      <c r="F70">
        <v>308.63548728813498</v>
      </c>
      <c r="G70">
        <v>377600</v>
      </c>
      <c r="H70">
        <v>245</v>
      </c>
      <c r="I70">
        <v>116540760</v>
      </c>
      <c r="J70">
        <v>377600</v>
      </c>
      <c r="K70">
        <v>100</v>
      </c>
      <c r="L70">
        <v>27.95</v>
      </c>
      <c r="M70">
        <v>27.95</v>
      </c>
    </row>
    <row r="71" spans="1:13" x14ac:dyDescent="0.25">
      <c r="A71" s="67">
        <v>45644</v>
      </c>
      <c r="B71">
        <v>299.14999999999998</v>
      </c>
      <c r="C71">
        <v>299.14999999999998</v>
      </c>
      <c r="D71">
        <v>282</v>
      </c>
      <c r="E71">
        <v>299.14999999999998</v>
      </c>
      <c r="F71">
        <v>297.95990415335399</v>
      </c>
      <c r="G71">
        <v>751200</v>
      </c>
      <c r="H71">
        <v>611</v>
      </c>
      <c r="I71">
        <v>223827480</v>
      </c>
      <c r="J71">
        <v>751200</v>
      </c>
      <c r="K71">
        <v>100</v>
      </c>
      <c r="L71">
        <v>17.149999999999999</v>
      </c>
      <c r="M71">
        <v>0</v>
      </c>
    </row>
    <row r="72" spans="1:13" x14ac:dyDescent="0.25">
      <c r="A72" s="67">
        <v>45643</v>
      </c>
      <c r="B72">
        <v>284.95</v>
      </c>
      <c r="C72">
        <v>284.95</v>
      </c>
      <c r="D72">
        <v>284.95</v>
      </c>
      <c r="E72">
        <v>284.95</v>
      </c>
      <c r="F72">
        <v>284.95</v>
      </c>
      <c r="G72">
        <v>75200</v>
      </c>
      <c r="H72">
        <v>48</v>
      </c>
      <c r="I72">
        <v>21428240</v>
      </c>
      <c r="J72">
        <v>75200</v>
      </c>
      <c r="K72">
        <v>100</v>
      </c>
      <c r="L72">
        <v>0</v>
      </c>
      <c r="M72">
        <v>0</v>
      </c>
    </row>
    <row r="73" spans="1:13" x14ac:dyDescent="0.25">
      <c r="A73" s="67">
        <v>45642</v>
      </c>
      <c r="B73">
        <v>271.39999999999998</v>
      </c>
      <c r="C73">
        <v>271.39999999999998</v>
      </c>
      <c r="D73">
        <v>271.39999999999998</v>
      </c>
      <c r="E73">
        <v>271.39999999999998</v>
      </c>
      <c r="F73">
        <v>271.39999999999998</v>
      </c>
      <c r="G73">
        <v>104800</v>
      </c>
      <c r="H73">
        <v>90</v>
      </c>
      <c r="I73">
        <v>28442720</v>
      </c>
      <c r="J73">
        <v>104800</v>
      </c>
      <c r="K73">
        <v>100</v>
      </c>
      <c r="L73">
        <v>0</v>
      </c>
      <c r="M73">
        <v>0</v>
      </c>
    </row>
    <row r="74" spans="1:13" x14ac:dyDescent="0.25">
      <c r="A74" s="67">
        <v>45639</v>
      </c>
      <c r="B74">
        <v>251</v>
      </c>
      <c r="C74">
        <v>258.5</v>
      </c>
      <c r="D74">
        <v>238</v>
      </c>
      <c r="E74">
        <v>258.5</v>
      </c>
      <c r="F74">
        <v>249.30528541226201</v>
      </c>
      <c r="G74">
        <v>756800</v>
      </c>
      <c r="H74">
        <v>754</v>
      </c>
      <c r="I74">
        <v>188674240</v>
      </c>
      <c r="J74">
        <v>756800</v>
      </c>
      <c r="K74">
        <v>100</v>
      </c>
      <c r="L74">
        <v>20.5</v>
      </c>
      <c r="M74">
        <v>7.5</v>
      </c>
    </row>
    <row r="75" spans="1:13" x14ac:dyDescent="0.25">
      <c r="A75" s="67">
        <v>45638</v>
      </c>
      <c r="B75">
        <v>224.45</v>
      </c>
      <c r="C75">
        <v>248</v>
      </c>
      <c r="D75">
        <v>224.45</v>
      </c>
      <c r="E75">
        <v>246.2</v>
      </c>
      <c r="F75">
        <v>233.207854100106</v>
      </c>
      <c r="G75">
        <v>1502400</v>
      </c>
      <c r="H75">
        <v>1541</v>
      </c>
      <c r="I75">
        <v>350371480</v>
      </c>
      <c r="J75">
        <v>1502400</v>
      </c>
      <c r="K75">
        <v>100</v>
      </c>
      <c r="L75">
        <v>23.55</v>
      </c>
      <c r="M75">
        <v>21.75</v>
      </c>
    </row>
    <row r="76" spans="1:13" x14ac:dyDescent="0.25">
      <c r="A76" s="67">
        <v>45637</v>
      </c>
      <c r="B76">
        <v>225</v>
      </c>
      <c r="C76">
        <v>236.25</v>
      </c>
      <c r="D76">
        <v>225</v>
      </c>
      <c r="E76">
        <v>236.25</v>
      </c>
      <c r="F76">
        <v>229.09497001998599</v>
      </c>
      <c r="G76">
        <v>2401600</v>
      </c>
      <c r="H76">
        <v>1823</v>
      </c>
      <c r="I76">
        <v>550194480</v>
      </c>
      <c r="J76">
        <v>2401600</v>
      </c>
      <c r="K76">
        <v>100</v>
      </c>
      <c r="L76">
        <v>11.25</v>
      </c>
      <c r="M76">
        <v>11.25</v>
      </c>
    </row>
  </sheetData>
  <autoFilter ref="A1:M1" xr:uid="{E1103AF2-B2B2-4793-97F5-736D51D0D4A0}">
    <sortState xmlns:xlrd2="http://schemas.microsoft.com/office/spreadsheetml/2017/richdata2" ref="A2:M76">
      <sortCondition descending="1" ref="C1"/>
    </sortState>
  </autoFilter>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660FC1-1501-44D5-BE12-ACB0113CF771}">
  <dimension ref="A1:E8"/>
  <sheetViews>
    <sheetView topLeftCell="A4" workbookViewId="0">
      <selection activeCell="E2" sqref="E2"/>
    </sheetView>
  </sheetViews>
  <sheetFormatPr defaultRowHeight="15" x14ac:dyDescent="0.25"/>
  <sheetData>
    <row r="1" spans="1:5" ht="30" x14ac:dyDescent="0.25">
      <c r="A1" s="60" t="s">
        <v>85</v>
      </c>
      <c r="B1" s="60" t="s">
        <v>86</v>
      </c>
      <c r="C1" s="60" t="s">
        <v>87</v>
      </c>
      <c r="D1" s="60" t="s">
        <v>88</v>
      </c>
      <c r="E1" s="60" t="s">
        <v>89</v>
      </c>
    </row>
    <row r="2" spans="1:5" ht="90" x14ac:dyDescent="0.25">
      <c r="A2" s="62" t="s">
        <v>90</v>
      </c>
      <c r="B2" s="61" t="s">
        <v>91</v>
      </c>
      <c r="C2" s="61">
        <v>5</v>
      </c>
      <c r="D2" s="63">
        <v>526400</v>
      </c>
      <c r="E2" s="64">
        <v>2.1999999999999999E-2</v>
      </c>
    </row>
    <row r="3" spans="1:5" ht="75" x14ac:dyDescent="0.25">
      <c r="A3" s="61"/>
      <c r="B3" s="61" t="s">
        <v>92</v>
      </c>
      <c r="C3" s="61">
        <v>1</v>
      </c>
      <c r="D3" s="63">
        <v>263200</v>
      </c>
      <c r="E3" s="64">
        <v>1.0999999999999999E-2</v>
      </c>
    </row>
    <row r="4" spans="1:5" ht="60" x14ac:dyDescent="0.25">
      <c r="A4" s="61"/>
      <c r="B4" s="61" t="s">
        <v>93</v>
      </c>
      <c r="C4" s="61">
        <v>1</v>
      </c>
      <c r="D4" s="63">
        <v>6400</v>
      </c>
      <c r="E4" s="64">
        <v>2.9999999999999997E-4</v>
      </c>
    </row>
    <row r="5" spans="1:5" ht="30" x14ac:dyDescent="0.25">
      <c r="A5" s="62" t="s">
        <v>94</v>
      </c>
      <c r="B5" s="61"/>
      <c r="C5" s="61">
        <v>6</v>
      </c>
      <c r="D5" s="63">
        <v>532800</v>
      </c>
      <c r="E5" s="64">
        <v>2.23E-2</v>
      </c>
    </row>
    <row r="6" spans="1:5" ht="60" x14ac:dyDescent="0.25">
      <c r="A6" s="62" t="s">
        <v>95</v>
      </c>
      <c r="B6" s="61" t="s">
        <v>96</v>
      </c>
      <c r="C6" s="61">
        <v>5</v>
      </c>
      <c r="D6" s="63">
        <v>224000</v>
      </c>
      <c r="E6" s="64">
        <v>9.4000000000000004E-3</v>
      </c>
    </row>
    <row r="7" spans="1:5" ht="30" x14ac:dyDescent="0.25">
      <c r="A7" s="62" t="s">
        <v>97</v>
      </c>
      <c r="B7" s="61"/>
      <c r="C7" s="61">
        <v>5</v>
      </c>
      <c r="D7" s="63">
        <v>224000</v>
      </c>
      <c r="E7" s="64">
        <v>9.4000000000000004E-3</v>
      </c>
    </row>
    <row r="8" spans="1:5" ht="45" x14ac:dyDescent="0.25">
      <c r="A8" s="62" t="s">
        <v>98</v>
      </c>
      <c r="B8" s="61"/>
      <c r="C8" s="62">
        <v>11</v>
      </c>
      <c r="D8" s="65">
        <v>756800</v>
      </c>
      <c r="E8" s="66">
        <v>3.1699999999999999E-2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8A1014-5D27-4DC9-9287-A4CB0BC3AF5A}">
  <dimension ref="A1:M83"/>
  <sheetViews>
    <sheetView topLeftCell="A76" workbookViewId="0">
      <selection activeCell="E2" sqref="E2"/>
    </sheetView>
  </sheetViews>
  <sheetFormatPr defaultRowHeight="15" x14ac:dyDescent="0.25"/>
  <cols>
    <col min="1" max="1" width="9.7109375" bestFit="1" customWidth="1"/>
    <col min="7" max="7" width="11.5703125" bestFit="1" customWidth="1"/>
    <col min="8" max="8" width="12.140625" bestFit="1" customWidth="1"/>
    <col min="9" max="9" width="17.28515625" bestFit="1" customWidth="1"/>
    <col min="10" max="10" width="17.7109375" bestFit="1" customWidth="1"/>
    <col min="11" max="11" width="21.85546875" bestFit="1" customWidth="1"/>
    <col min="12" max="12" width="14.7109375" bestFit="1" customWidth="1"/>
  </cols>
  <sheetData>
    <row r="1" spans="1:13" x14ac:dyDescent="0.25">
      <c r="A1" t="s">
        <v>111</v>
      </c>
      <c r="B1" t="s">
        <v>110</v>
      </c>
      <c r="C1" t="s">
        <v>109</v>
      </c>
      <c r="D1" t="s">
        <v>108</v>
      </c>
      <c r="E1" t="s">
        <v>107</v>
      </c>
      <c r="F1" t="s">
        <v>106</v>
      </c>
      <c r="G1" t="s">
        <v>105</v>
      </c>
      <c r="H1" t="s">
        <v>104</v>
      </c>
      <c r="I1" t="s">
        <v>103</v>
      </c>
      <c r="J1" t="s">
        <v>102</v>
      </c>
      <c r="K1" t="s">
        <v>101</v>
      </c>
      <c r="L1" t="s">
        <v>100</v>
      </c>
      <c r="M1" t="s">
        <v>99</v>
      </c>
    </row>
    <row r="2" spans="1:13" x14ac:dyDescent="0.25">
      <c r="A2" s="67">
        <v>45744</v>
      </c>
      <c r="B2">
        <v>353</v>
      </c>
      <c r="C2">
        <v>358</v>
      </c>
      <c r="D2">
        <v>345.8</v>
      </c>
      <c r="E2">
        <v>358</v>
      </c>
      <c r="F2">
        <v>354.005333333333</v>
      </c>
      <c r="G2">
        <v>60000</v>
      </c>
      <c r="H2">
        <v>62</v>
      </c>
      <c r="I2">
        <v>21240320</v>
      </c>
      <c r="J2">
        <v>60000</v>
      </c>
      <c r="K2">
        <v>100</v>
      </c>
      <c r="L2">
        <v>12.2</v>
      </c>
      <c r="M2">
        <v>5</v>
      </c>
    </row>
    <row r="3" spans="1:13" x14ac:dyDescent="0.25">
      <c r="A3" s="67">
        <v>45743</v>
      </c>
      <c r="B3">
        <v>352.85</v>
      </c>
      <c r="C3">
        <v>352.85</v>
      </c>
      <c r="D3">
        <v>352.85</v>
      </c>
      <c r="E3">
        <v>352.85</v>
      </c>
      <c r="F3">
        <v>352.85</v>
      </c>
      <c r="G3">
        <v>34400</v>
      </c>
      <c r="H3">
        <v>28</v>
      </c>
      <c r="I3">
        <v>12138040</v>
      </c>
      <c r="J3">
        <v>34400</v>
      </c>
      <c r="K3">
        <v>100</v>
      </c>
      <c r="L3">
        <v>0</v>
      </c>
      <c r="M3">
        <v>0</v>
      </c>
    </row>
    <row r="4" spans="1:13" x14ac:dyDescent="0.25">
      <c r="A4" s="67">
        <v>45742</v>
      </c>
      <c r="B4">
        <v>345.95</v>
      </c>
      <c r="C4">
        <v>360.05</v>
      </c>
      <c r="D4">
        <v>345.95</v>
      </c>
      <c r="E4">
        <v>360.05</v>
      </c>
      <c r="F4">
        <v>354.03401826483997</v>
      </c>
      <c r="G4">
        <v>175200</v>
      </c>
      <c r="H4">
        <v>68</v>
      </c>
      <c r="I4">
        <v>62026760</v>
      </c>
      <c r="J4">
        <v>175200</v>
      </c>
      <c r="K4">
        <v>100</v>
      </c>
      <c r="L4">
        <v>14.1</v>
      </c>
      <c r="M4">
        <v>14.1</v>
      </c>
    </row>
    <row r="5" spans="1:13" x14ac:dyDescent="0.25">
      <c r="A5" s="67">
        <v>45741</v>
      </c>
      <c r="B5">
        <v>353</v>
      </c>
      <c r="C5">
        <v>353</v>
      </c>
      <c r="D5">
        <v>353</v>
      </c>
      <c r="E5">
        <v>353</v>
      </c>
      <c r="F5">
        <v>353</v>
      </c>
      <c r="G5">
        <v>56800</v>
      </c>
      <c r="H5">
        <v>27</v>
      </c>
      <c r="I5">
        <v>20050400</v>
      </c>
      <c r="J5">
        <v>56800</v>
      </c>
      <c r="K5">
        <v>100</v>
      </c>
      <c r="L5">
        <v>0</v>
      </c>
      <c r="M5">
        <v>0</v>
      </c>
    </row>
    <row r="6" spans="1:13" x14ac:dyDescent="0.25">
      <c r="A6" s="67">
        <v>45740</v>
      </c>
      <c r="B6">
        <v>360.2</v>
      </c>
      <c r="C6">
        <v>360.2</v>
      </c>
      <c r="D6">
        <v>360.2</v>
      </c>
      <c r="E6">
        <v>360.2</v>
      </c>
      <c r="F6">
        <v>360.2</v>
      </c>
      <c r="G6">
        <v>184800</v>
      </c>
      <c r="H6">
        <v>103</v>
      </c>
      <c r="I6">
        <v>66564960</v>
      </c>
      <c r="J6">
        <v>184800</v>
      </c>
      <c r="K6">
        <v>100</v>
      </c>
      <c r="L6">
        <v>0</v>
      </c>
      <c r="M6">
        <v>0</v>
      </c>
    </row>
    <row r="7" spans="1:13" x14ac:dyDescent="0.25">
      <c r="A7" s="67">
        <v>45737</v>
      </c>
      <c r="B7">
        <v>353.15</v>
      </c>
      <c r="C7">
        <v>353.15</v>
      </c>
      <c r="D7">
        <v>353.15</v>
      </c>
      <c r="E7">
        <v>353.15</v>
      </c>
      <c r="F7">
        <v>353.15</v>
      </c>
      <c r="G7">
        <v>2400</v>
      </c>
      <c r="H7">
        <v>3</v>
      </c>
      <c r="I7">
        <v>847560</v>
      </c>
      <c r="J7">
        <v>2400</v>
      </c>
      <c r="K7">
        <v>100</v>
      </c>
      <c r="L7">
        <v>0</v>
      </c>
      <c r="M7">
        <v>0</v>
      </c>
    </row>
    <row r="8" spans="1:13" x14ac:dyDescent="0.25">
      <c r="A8" s="67">
        <v>45736</v>
      </c>
      <c r="B8">
        <v>346.25</v>
      </c>
      <c r="C8">
        <v>346.25</v>
      </c>
      <c r="D8">
        <v>346.25</v>
      </c>
      <c r="E8">
        <v>346.25</v>
      </c>
      <c r="F8">
        <v>346.25</v>
      </c>
      <c r="G8">
        <v>13600</v>
      </c>
      <c r="H8">
        <v>3</v>
      </c>
      <c r="I8">
        <v>4709000</v>
      </c>
      <c r="J8">
        <v>13600</v>
      </c>
      <c r="K8">
        <v>100</v>
      </c>
      <c r="L8">
        <v>0</v>
      </c>
      <c r="M8">
        <v>0</v>
      </c>
    </row>
    <row r="9" spans="1:13" x14ac:dyDescent="0.25">
      <c r="A9" s="67">
        <v>45735</v>
      </c>
      <c r="B9">
        <v>339.5</v>
      </c>
      <c r="C9">
        <v>339.5</v>
      </c>
      <c r="D9">
        <v>339.5</v>
      </c>
      <c r="E9">
        <v>339.5</v>
      </c>
      <c r="F9">
        <v>339.5</v>
      </c>
      <c r="G9">
        <v>136000</v>
      </c>
      <c r="H9">
        <v>46</v>
      </c>
      <c r="I9">
        <v>46172000</v>
      </c>
      <c r="J9">
        <v>136000</v>
      </c>
      <c r="K9">
        <v>100</v>
      </c>
      <c r="L9">
        <v>0</v>
      </c>
      <c r="M9">
        <v>0</v>
      </c>
    </row>
    <row r="10" spans="1:13" x14ac:dyDescent="0.25">
      <c r="A10" s="67">
        <v>45734</v>
      </c>
      <c r="B10">
        <v>332.85</v>
      </c>
      <c r="C10">
        <v>332.85</v>
      </c>
      <c r="D10">
        <v>332.85</v>
      </c>
      <c r="E10">
        <v>332.85</v>
      </c>
      <c r="F10">
        <v>332.85</v>
      </c>
      <c r="G10">
        <v>5600</v>
      </c>
      <c r="H10">
        <v>7</v>
      </c>
      <c r="I10">
        <v>1863960</v>
      </c>
      <c r="J10">
        <v>5600</v>
      </c>
      <c r="K10">
        <v>100</v>
      </c>
      <c r="L10">
        <v>0</v>
      </c>
      <c r="M10">
        <v>0</v>
      </c>
    </row>
    <row r="11" spans="1:13" x14ac:dyDescent="0.25">
      <c r="A11" s="67">
        <v>45733</v>
      </c>
      <c r="B11">
        <v>339.6</v>
      </c>
      <c r="C11">
        <v>339.6</v>
      </c>
      <c r="D11">
        <v>339.6</v>
      </c>
      <c r="E11">
        <v>339.6</v>
      </c>
      <c r="F11">
        <v>339.6</v>
      </c>
      <c r="G11">
        <v>1600</v>
      </c>
      <c r="H11">
        <v>2</v>
      </c>
      <c r="I11">
        <v>543360</v>
      </c>
      <c r="J11">
        <v>1600</v>
      </c>
      <c r="K11">
        <v>100</v>
      </c>
      <c r="L11">
        <v>0</v>
      </c>
      <c r="M11">
        <v>0</v>
      </c>
    </row>
    <row r="12" spans="1:13" x14ac:dyDescent="0.25">
      <c r="A12" s="67">
        <v>45729</v>
      </c>
      <c r="B12">
        <v>346.5</v>
      </c>
      <c r="C12">
        <v>346.5</v>
      </c>
      <c r="D12">
        <v>346.5</v>
      </c>
      <c r="E12">
        <v>346.5</v>
      </c>
      <c r="F12">
        <v>346.5</v>
      </c>
      <c r="G12">
        <v>800</v>
      </c>
      <c r="H12">
        <v>1</v>
      </c>
      <c r="I12">
        <v>277200</v>
      </c>
      <c r="J12">
        <v>800</v>
      </c>
      <c r="K12">
        <v>100</v>
      </c>
      <c r="L12">
        <v>0</v>
      </c>
      <c r="M12">
        <v>0</v>
      </c>
    </row>
    <row r="13" spans="1:13" x14ac:dyDescent="0.25">
      <c r="A13" s="67">
        <v>45728</v>
      </c>
      <c r="B13">
        <v>353.55</v>
      </c>
      <c r="C13">
        <v>353.55</v>
      </c>
      <c r="D13">
        <v>353.55</v>
      </c>
      <c r="E13">
        <v>353.55</v>
      </c>
      <c r="F13">
        <v>353.55</v>
      </c>
      <c r="G13">
        <v>5600</v>
      </c>
      <c r="H13">
        <v>5</v>
      </c>
      <c r="I13">
        <v>1979880</v>
      </c>
      <c r="J13">
        <v>5600</v>
      </c>
      <c r="K13">
        <v>100</v>
      </c>
      <c r="L13">
        <v>0</v>
      </c>
      <c r="M13">
        <v>0</v>
      </c>
    </row>
    <row r="14" spans="1:13" x14ac:dyDescent="0.25">
      <c r="A14" s="67">
        <v>45727</v>
      </c>
      <c r="B14">
        <v>360.75</v>
      </c>
      <c r="C14">
        <v>360.75</v>
      </c>
      <c r="D14">
        <v>360.75</v>
      </c>
      <c r="E14">
        <v>360.75</v>
      </c>
      <c r="F14">
        <v>360.75</v>
      </c>
      <c r="G14">
        <v>800</v>
      </c>
      <c r="H14">
        <v>1</v>
      </c>
      <c r="I14">
        <v>288600</v>
      </c>
      <c r="J14">
        <v>800</v>
      </c>
      <c r="K14">
        <v>100</v>
      </c>
      <c r="L14">
        <v>0</v>
      </c>
      <c r="M14">
        <v>0</v>
      </c>
    </row>
    <row r="15" spans="1:13" x14ac:dyDescent="0.25">
      <c r="A15" s="67">
        <v>45726</v>
      </c>
      <c r="B15">
        <v>368.1</v>
      </c>
      <c r="C15">
        <v>368.1</v>
      </c>
      <c r="D15">
        <v>368.1</v>
      </c>
      <c r="E15">
        <v>368.1</v>
      </c>
      <c r="F15">
        <v>368.1</v>
      </c>
      <c r="G15">
        <v>12800</v>
      </c>
      <c r="H15">
        <v>7</v>
      </c>
      <c r="I15">
        <v>4711680</v>
      </c>
      <c r="J15">
        <v>12800</v>
      </c>
      <c r="K15">
        <v>100</v>
      </c>
      <c r="L15">
        <v>0</v>
      </c>
      <c r="M15">
        <v>0</v>
      </c>
    </row>
    <row r="16" spans="1:13" x14ac:dyDescent="0.25">
      <c r="A16" s="67">
        <v>45723</v>
      </c>
      <c r="B16">
        <v>375.6</v>
      </c>
      <c r="C16">
        <v>375.6</v>
      </c>
      <c r="D16">
        <v>375.6</v>
      </c>
      <c r="E16">
        <v>375.6</v>
      </c>
      <c r="F16">
        <v>375.6</v>
      </c>
      <c r="G16">
        <v>11200</v>
      </c>
      <c r="H16">
        <v>6</v>
      </c>
      <c r="I16">
        <v>4206720</v>
      </c>
      <c r="J16">
        <v>11200</v>
      </c>
      <c r="K16">
        <v>100</v>
      </c>
      <c r="L16">
        <v>0</v>
      </c>
      <c r="M16">
        <v>0</v>
      </c>
    </row>
    <row r="17" spans="1:13" x14ac:dyDescent="0.25">
      <c r="A17" s="67">
        <v>45722</v>
      </c>
      <c r="B17">
        <v>383.25</v>
      </c>
      <c r="C17">
        <v>383.25</v>
      </c>
      <c r="D17">
        <v>383.25</v>
      </c>
      <c r="E17">
        <v>383.25</v>
      </c>
      <c r="F17">
        <v>383.25</v>
      </c>
      <c r="G17">
        <v>4000</v>
      </c>
      <c r="H17">
        <v>5</v>
      </c>
      <c r="I17">
        <v>1533000</v>
      </c>
      <c r="J17">
        <v>4000</v>
      </c>
      <c r="K17">
        <v>100</v>
      </c>
      <c r="L17">
        <v>0</v>
      </c>
      <c r="M17">
        <v>0</v>
      </c>
    </row>
    <row r="18" spans="1:13" x14ac:dyDescent="0.25">
      <c r="A18" s="67">
        <v>45721</v>
      </c>
      <c r="B18">
        <v>391.05</v>
      </c>
      <c r="C18">
        <v>391.05</v>
      </c>
      <c r="D18">
        <v>391.05</v>
      </c>
      <c r="E18">
        <v>391.05</v>
      </c>
      <c r="F18">
        <v>391.05</v>
      </c>
      <c r="G18">
        <v>2400</v>
      </c>
      <c r="H18">
        <v>3</v>
      </c>
      <c r="I18">
        <v>938520</v>
      </c>
      <c r="J18">
        <v>2400</v>
      </c>
      <c r="K18">
        <v>100</v>
      </c>
      <c r="L18">
        <v>0</v>
      </c>
      <c r="M18">
        <v>0</v>
      </c>
    </row>
    <row r="19" spans="1:13" x14ac:dyDescent="0.25">
      <c r="A19" s="67">
        <v>45720</v>
      </c>
      <c r="B19">
        <v>399</v>
      </c>
      <c r="C19">
        <v>399</v>
      </c>
      <c r="D19">
        <v>399</v>
      </c>
      <c r="E19">
        <v>399</v>
      </c>
      <c r="F19">
        <v>399</v>
      </c>
      <c r="G19">
        <v>1600</v>
      </c>
      <c r="H19">
        <v>2</v>
      </c>
      <c r="I19">
        <v>638400</v>
      </c>
      <c r="J19">
        <v>1600</v>
      </c>
      <c r="K19">
        <v>100</v>
      </c>
      <c r="L19">
        <v>0</v>
      </c>
      <c r="M19">
        <v>0</v>
      </c>
    </row>
    <row r="20" spans="1:13" x14ac:dyDescent="0.25">
      <c r="A20" s="67">
        <v>45719</v>
      </c>
      <c r="B20">
        <v>407.1</v>
      </c>
      <c r="C20">
        <v>407.1</v>
      </c>
      <c r="D20">
        <v>407.1</v>
      </c>
      <c r="E20">
        <v>407.1</v>
      </c>
      <c r="F20">
        <v>407.1</v>
      </c>
      <c r="G20">
        <v>4000</v>
      </c>
      <c r="H20">
        <v>3</v>
      </c>
      <c r="I20">
        <v>1628400</v>
      </c>
      <c r="J20">
        <v>4000</v>
      </c>
      <c r="K20">
        <v>100</v>
      </c>
      <c r="L20">
        <v>0</v>
      </c>
      <c r="M20">
        <v>0</v>
      </c>
    </row>
    <row r="21" spans="1:13" x14ac:dyDescent="0.25">
      <c r="A21" s="67">
        <v>45716</v>
      </c>
      <c r="B21">
        <v>415.4</v>
      </c>
      <c r="C21">
        <v>415.4</v>
      </c>
      <c r="D21">
        <v>415.4</v>
      </c>
      <c r="E21">
        <v>415.4</v>
      </c>
      <c r="F21">
        <v>415.4</v>
      </c>
      <c r="G21">
        <v>2400</v>
      </c>
      <c r="H21">
        <v>3</v>
      </c>
      <c r="I21">
        <v>996960</v>
      </c>
      <c r="J21">
        <v>2400</v>
      </c>
      <c r="K21">
        <v>100</v>
      </c>
      <c r="L21">
        <v>0</v>
      </c>
      <c r="M21">
        <v>0</v>
      </c>
    </row>
    <row r="22" spans="1:13" x14ac:dyDescent="0.25">
      <c r="A22" s="67">
        <v>45713</v>
      </c>
      <c r="B22">
        <v>423.85</v>
      </c>
      <c r="C22">
        <v>423.85</v>
      </c>
      <c r="D22">
        <v>423.85</v>
      </c>
      <c r="E22">
        <v>423.85</v>
      </c>
      <c r="F22">
        <v>423.85</v>
      </c>
      <c r="G22">
        <v>51200</v>
      </c>
      <c r="H22">
        <v>33</v>
      </c>
      <c r="I22">
        <v>21701120</v>
      </c>
      <c r="J22">
        <v>51200</v>
      </c>
      <c r="K22">
        <v>100</v>
      </c>
      <c r="L22">
        <v>0</v>
      </c>
      <c r="M22">
        <v>0</v>
      </c>
    </row>
    <row r="23" spans="1:13" x14ac:dyDescent="0.25">
      <c r="A23" s="67">
        <v>45712</v>
      </c>
      <c r="B23">
        <v>424</v>
      </c>
      <c r="C23">
        <v>432.65</v>
      </c>
      <c r="D23">
        <v>391.45</v>
      </c>
      <c r="E23">
        <v>432.5</v>
      </c>
      <c r="F23">
        <v>425.72791411042903</v>
      </c>
      <c r="G23">
        <v>130400</v>
      </c>
      <c r="H23">
        <v>140</v>
      </c>
      <c r="I23">
        <v>55514920</v>
      </c>
      <c r="J23">
        <v>130400</v>
      </c>
      <c r="K23">
        <v>100</v>
      </c>
      <c r="L23">
        <v>41.2</v>
      </c>
      <c r="M23">
        <v>8.5</v>
      </c>
    </row>
    <row r="24" spans="1:13" x14ac:dyDescent="0.25">
      <c r="A24" s="67">
        <v>45709</v>
      </c>
      <c r="B24">
        <v>412.05</v>
      </c>
      <c r="C24">
        <v>412.05</v>
      </c>
      <c r="D24">
        <v>412.05</v>
      </c>
      <c r="E24">
        <v>412.05</v>
      </c>
      <c r="F24">
        <v>412.05</v>
      </c>
      <c r="G24">
        <v>48800</v>
      </c>
      <c r="H24">
        <v>36</v>
      </c>
      <c r="I24">
        <v>20108040</v>
      </c>
      <c r="J24">
        <v>48800</v>
      </c>
      <c r="K24">
        <v>100</v>
      </c>
      <c r="L24">
        <v>0</v>
      </c>
      <c r="M24">
        <v>0</v>
      </c>
    </row>
    <row r="25" spans="1:13" x14ac:dyDescent="0.25">
      <c r="A25" s="67">
        <v>45708</v>
      </c>
      <c r="B25">
        <v>392.45</v>
      </c>
      <c r="C25">
        <v>392.45</v>
      </c>
      <c r="D25">
        <v>386.5</v>
      </c>
      <c r="E25">
        <v>392.45</v>
      </c>
      <c r="F25">
        <v>391.57820512820501</v>
      </c>
      <c r="G25">
        <v>31200</v>
      </c>
      <c r="H25">
        <v>32</v>
      </c>
      <c r="I25">
        <v>12217240</v>
      </c>
      <c r="J25">
        <v>31200</v>
      </c>
      <c r="K25">
        <v>100</v>
      </c>
      <c r="L25">
        <v>5.95</v>
      </c>
      <c r="M25">
        <v>0</v>
      </c>
    </row>
    <row r="26" spans="1:13" x14ac:dyDescent="0.25">
      <c r="A26" s="67">
        <v>45707</v>
      </c>
      <c r="B26">
        <v>361</v>
      </c>
      <c r="C26">
        <v>379.95</v>
      </c>
      <c r="D26">
        <v>360</v>
      </c>
      <c r="E26">
        <v>373.8</v>
      </c>
      <c r="F26">
        <v>373.376991150442</v>
      </c>
      <c r="G26">
        <v>90400</v>
      </c>
      <c r="H26">
        <v>87</v>
      </c>
      <c r="I26">
        <v>33753280</v>
      </c>
      <c r="J26">
        <v>90400</v>
      </c>
      <c r="K26">
        <v>100</v>
      </c>
      <c r="L26">
        <v>19.95</v>
      </c>
      <c r="M26">
        <v>12.8</v>
      </c>
    </row>
    <row r="27" spans="1:13" x14ac:dyDescent="0.25">
      <c r="A27" s="67">
        <v>45706</v>
      </c>
      <c r="B27">
        <v>349.9</v>
      </c>
      <c r="C27">
        <v>361.9</v>
      </c>
      <c r="D27">
        <v>335</v>
      </c>
      <c r="E27">
        <v>361.9</v>
      </c>
      <c r="F27">
        <v>350.96355932203301</v>
      </c>
      <c r="G27">
        <v>94400</v>
      </c>
      <c r="H27">
        <v>91</v>
      </c>
      <c r="I27">
        <v>33130960</v>
      </c>
      <c r="J27">
        <v>94400</v>
      </c>
      <c r="K27">
        <v>100</v>
      </c>
      <c r="L27">
        <v>26.9</v>
      </c>
      <c r="M27">
        <v>12</v>
      </c>
    </row>
    <row r="28" spans="1:13" x14ac:dyDescent="0.25">
      <c r="A28" s="67">
        <v>45705</v>
      </c>
      <c r="B28">
        <v>320.5</v>
      </c>
      <c r="C28">
        <v>347.8</v>
      </c>
      <c r="D28">
        <v>320.5</v>
      </c>
      <c r="E28">
        <v>344.7</v>
      </c>
      <c r="F28">
        <v>335.51574074074</v>
      </c>
      <c r="G28">
        <v>86400</v>
      </c>
      <c r="H28">
        <v>92</v>
      </c>
      <c r="I28">
        <v>28988560</v>
      </c>
      <c r="J28">
        <v>86400</v>
      </c>
      <c r="K28">
        <v>100</v>
      </c>
      <c r="L28">
        <v>27.3</v>
      </c>
      <c r="M28">
        <v>24.2</v>
      </c>
    </row>
    <row r="29" spans="1:13" x14ac:dyDescent="0.25">
      <c r="A29" s="67">
        <v>45702</v>
      </c>
      <c r="B29">
        <v>350</v>
      </c>
      <c r="C29">
        <v>350</v>
      </c>
      <c r="D29">
        <v>336</v>
      </c>
      <c r="E29">
        <v>336</v>
      </c>
      <c r="F29">
        <v>338.55422535211198</v>
      </c>
      <c r="G29">
        <v>113600</v>
      </c>
      <c r="H29">
        <v>128</v>
      </c>
      <c r="I29">
        <v>38459760</v>
      </c>
      <c r="J29">
        <v>113600</v>
      </c>
      <c r="K29">
        <v>100</v>
      </c>
      <c r="L29">
        <v>14</v>
      </c>
      <c r="M29">
        <v>-14</v>
      </c>
    </row>
    <row r="30" spans="1:13" x14ac:dyDescent="0.25">
      <c r="A30" s="67">
        <v>45701</v>
      </c>
      <c r="B30">
        <v>369</v>
      </c>
      <c r="C30">
        <v>375</v>
      </c>
      <c r="D30">
        <v>350.4</v>
      </c>
      <c r="E30">
        <v>353.65</v>
      </c>
      <c r="F30">
        <v>355.15670498084199</v>
      </c>
      <c r="G30">
        <v>208800</v>
      </c>
      <c r="H30">
        <v>216</v>
      </c>
      <c r="I30">
        <v>74156720</v>
      </c>
      <c r="J30">
        <v>208800</v>
      </c>
      <c r="K30">
        <v>100</v>
      </c>
      <c r="L30">
        <v>24.6</v>
      </c>
      <c r="M30">
        <v>-15.35</v>
      </c>
    </row>
    <row r="31" spans="1:13" x14ac:dyDescent="0.25">
      <c r="A31" s="67">
        <v>45700</v>
      </c>
      <c r="B31">
        <v>366.2</v>
      </c>
      <c r="C31">
        <v>390</v>
      </c>
      <c r="D31">
        <v>366.2</v>
      </c>
      <c r="E31">
        <v>368.8</v>
      </c>
      <c r="F31">
        <v>370.638445378151</v>
      </c>
      <c r="G31">
        <v>190400</v>
      </c>
      <c r="H31">
        <v>159</v>
      </c>
      <c r="I31">
        <v>70569560</v>
      </c>
      <c r="J31">
        <v>190400</v>
      </c>
      <c r="K31">
        <v>100</v>
      </c>
      <c r="L31">
        <v>23.8</v>
      </c>
      <c r="M31">
        <v>2.6</v>
      </c>
    </row>
    <row r="32" spans="1:13" x14ac:dyDescent="0.25">
      <c r="A32" s="67">
        <v>45699</v>
      </c>
      <c r="B32">
        <v>387</v>
      </c>
      <c r="C32">
        <v>398</v>
      </c>
      <c r="D32">
        <v>385.45</v>
      </c>
      <c r="E32">
        <v>385.45</v>
      </c>
      <c r="F32">
        <v>386.05098039215602</v>
      </c>
      <c r="G32">
        <v>40800</v>
      </c>
      <c r="H32">
        <v>42</v>
      </c>
      <c r="I32">
        <v>15750880</v>
      </c>
      <c r="J32">
        <v>40800</v>
      </c>
      <c r="K32">
        <v>100</v>
      </c>
      <c r="L32">
        <v>12.55</v>
      </c>
      <c r="M32">
        <v>-1.55</v>
      </c>
    </row>
    <row r="33" spans="1:13" x14ac:dyDescent="0.25">
      <c r="A33" s="67">
        <v>45698</v>
      </c>
      <c r="B33">
        <v>415</v>
      </c>
      <c r="C33">
        <v>419.75</v>
      </c>
      <c r="D33">
        <v>403.65</v>
      </c>
      <c r="E33">
        <v>405.7</v>
      </c>
      <c r="F33">
        <v>405.41153846153799</v>
      </c>
      <c r="G33">
        <v>83200</v>
      </c>
      <c r="H33">
        <v>95</v>
      </c>
      <c r="I33">
        <v>33730240</v>
      </c>
      <c r="J33">
        <v>83200</v>
      </c>
      <c r="K33">
        <v>100</v>
      </c>
      <c r="L33">
        <v>16.100000000000001</v>
      </c>
      <c r="M33">
        <v>-9.3000000000000007</v>
      </c>
    </row>
    <row r="34" spans="1:13" x14ac:dyDescent="0.25">
      <c r="A34" s="67">
        <v>45695</v>
      </c>
      <c r="B34">
        <v>425.5</v>
      </c>
      <c r="C34">
        <v>429.7</v>
      </c>
      <c r="D34">
        <v>412.65</v>
      </c>
      <c r="E34">
        <v>424.85</v>
      </c>
      <c r="F34">
        <v>420.45819672131103</v>
      </c>
      <c r="G34">
        <v>48800</v>
      </c>
      <c r="H34">
        <v>61</v>
      </c>
      <c r="I34">
        <v>20518360</v>
      </c>
      <c r="J34">
        <v>48800</v>
      </c>
      <c r="K34">
        <v>100</v>
      </c>
      <c r="L34">
        <v>17.05</v>
      </c>
      <c r="M34">
        <v>-0.65</v>
      </c>
    </row>
    <row r="35" spans="1:13" x14ac:dyDescent="0.25">
      <c r="A35" s="67">
        <v>45694</v>
      </c>
      <c r="B35">
        <v>424.55</v>
      </c>
      <c r="C35">
        <v>437</v>
      </c>
      <c r="D35">
        <v>420.05</v>
      </c>
      <c r="E35">
        <v>434.35</v>
      </c>
      <c r="F35">
        <v>425.037096774193</v>
      </c>
      <c r="G35">
        <v>74400</v>
      </c>
      <c r="H35">
        <v>86</v>
      </c>
      <c r="I35">
        <v>31622760</v>
      </c>
      <c r="J35">
        <v>74400</v>
      </c>
      <c r="K35">
        <v>100</v>
      </c>
      <c r="L35">
        <v>16.95</v>
      </c>
      <c r="M35">
        <v>9.8000000000000007</v>
      </c>
    </row>
    <row r="36" spans="1:13" x14ac:dyDescent="0.25">
      <c r="A36" s="67">
        <v>45693</v>
      </c>
      <c r="B36">
        <v>444</v>
      </c>
      <c r="C36">
        <v>454.95</v>
      </c>
      <c r="D36">
        <v>430.05</v>
      </c>
      <c r="E36">
        <v>442.15</v>
      </c>
      <c r="F36">
        <v>444.23658536585299</v>
      </c>
      <c r="G36">
        <v>32800</v>
      </c>
      <c r="H36">
        <v>37</v>
      </c>
      <c r="I36">
        <v>14570960</v>
      </c>
      <c r="J36">
        <v>32800</v>
      </c>
      <c r="K36">
        <v>100</v>
      </c>
      <c r="L36">
        <v>24.9</v>
      </c>
      <c r="M36">
        <v>-1.85</v>
      </c>
    </row>
    <row r="37" spans="1:13" x14ac:dyDescent="0.25">
      <c r="A37" s="67">
        <v>45692</v>
      </c>
      <c r="B37">
        <v>431.95</v>
      </c>
      <c r="C37">
        <v>445.45</v>
      </c>
      <c r="D37">
        <v>425</v>
      </c>
      <c r="E37">
        <v>440.35</v>
      </c>
      <c r="F37">
        <v>441.15409836065498</v>
      </c>
      <c r="G37">
        <v>48800</v>
      </c>
      <c r="H37">
        <v>50</v>
      </c>
      <c r="I37">
        <v>21528320</v>
      </c>
      <c r="J37">
        <v>48800</v>
      </c>
      <c r="K37">
        <v>100</v>
      </c>
      <c r="L37">
        <v>20.45</v>
      </c>
      <c r="M37">
        <v>8.4</v>
      </c>
    </row>
    <row r="38" spans="1:13" x14ac:dyDescent="0.25">
      <c r="A38" s="67">
        <v>45691</v>
      </c>
      <c r="B38">
        <v>450</v>
      </c>
      <c r="C38">
        <v>450</v>
      </c>
      <c r="D38">
        <v>424.25</v>
      </c>
      <c r="E38">
        <v>424.25</v>
      </c>
      <c r="F38">
        <v>425.25312500000001</v>
      </c>
      <c r="G38">
        <v>25600</v>
      </c>
      <c r="H38">
        <v>27</v>
      </c>
      <c r="I38">
        <v>10886480</v>
      </c>
      <c r="J38">
        <v>25600</v>
      </c>
      <c r="K38">
        <v>100</v>
      </c>
      <c r="L38">
        <v>25.75</v>
      </c>
      <c r="M38">
        <v>-25.75</v>
      </c>
    </row>
    <row r="39" spans="1:13" x14ac:dyDescent="0.25">
      <c r="A39" s="67">
        <v>45689</v>
      </c>
      <c r="B39">
        <v>487</v>
      </c>
      <c r="C39">
        <v>487</v>
      </c>
      <c r="D39">
        <v>446.5</v>
      </c>
      <c r="E39">
        <v>446.55</v>
      </c>
      <c r="F39">
        <v>453.54244186046498</v>
      </c>
      <c r="G39">
        <v>68800</v>
      </c>
      <c r="H39">
        <v>83</v>
      </c>
      <c r="I39">
        <v>31203720</v>
      </c>
      <c r="L39">
        <v>40.5</v>
      </c>
      <c r="M39">
        <v>-40.450000000000003</v>
      </c>
    </row>
    <row r="40" spans="1:13" x14ac:dyDescent="0.25">
      <c r="A40" s="67">
        <v>45688</v>
      </c>
      <c r="B40">
        <v>446</v>
      </c>
      <c r="C40">
        <v>470.5</v>
      </c>
      <c r="D40">
        <v>445</v>
      </c>
      <c r="E40">
        <v>470</v>
      </c>
      <c r="F40">
        <v>464.41428571428497</v>
      </c>
      <c r="G40">
        <v>33600</v>
      </c>
      <c r="H40">
        <v>42</v>
      </c>
      <c r="I40">
        <v>15604320</v>
      </c>
      <c r="J40">
        <v>33600</v>
      </c>
      <c r="K40">
        <v>100</v>
      </c>
      <c r="L40">
        <v>25.5</v>
      </c>
      <c r="M40">
        <v>24</v>
      </c>
    </row>
    <row r="41" spans="1:13" x14ac:dyDescent="0.25">
      <c r="A41" s="67">
        <v>45687</v>
      </c>
      <c r="B41">
        <v>459.95</v>
      </c>
      <c r="C41">
        <v>477.8</v>
      </c>
      <c r="D41">
        <v>455</v>
      </c>
      <c r="E41">
        <v>459.9</v>
      </c>
      <c r="F41">
        <v>468.559523809523</v>
      </c>
      <c r="G41">
        <v>67200</v>
      </c>
      <c r="H41">
        <v>76</v>
      </c>
      <c r="I41">
        <v>31487200</v>
      </c>
      <c r="J41">
        <v>67200</v>
      </c>
      <c r="K41">
        <v>100</v>
      </c>
      <c r="L41">
        <v>22.8</v>
      </c>
      <c r="M41">
        <v>-0.05</v>
      </c>
    </row>
    <row r="42" spans="1:13" x14ac:dyDescent="0.25">
      <c r="A42" s="67">
        <v>45686</v>
      </c>
      <c r="B42">
        <v>440</v>
      </c>
      <c r="C42">
        <v>456</v>
      </c>
      <c r="D42">
        <v>435</v>
      </c>
      <c r="E42">
        <v>456</v>
      </c>
      <c r="F42">
        <v>453.85791139240501</v>
      </c>
      <c r="G42">
        <v>126400</v>
      </c>
      <c r="H42">
        <v>114</v>
      </c>
      <c r="I42">
        <v>57367640</v>
      </c>
      <c r="J42">
        <v>126400</v>
      </c>
      <c r="K42">
        <v>100</v>
      </c>
      <c r="L42">
        <v>21</v>
      </c>
      <c r="M42">
        <v>16</v>
      </c>
    </row>
    <row r="43" spans="1:13" x14ac:dyDescent="0.25">
      <c r="A43" s="67">
        <v>45685</v>
      </c>
      <c r="B43">
        <v>437.1</v>
      </c>
      <c r="C43">
        <v>456.85</v>
      </c>
      <c r="D43">
        <v>434.05</v>
      </c>
      <c r="E43">
        <v>434.3</v>
      </c>
      <c r="F43">
        <v>438.14203980099501</v>
      </c>
      <c r="G43">
        <v>160800</v>
      </c>
      <c r="H43">
        <v>157</v>
      </c>
      <c r="I43">
        <v>70453240</v>
      </c>
      <c r="J43">
        <v>160800</v>
      </c>
      <c r="K43">
        <v>100</v>
      </c>
      <c r="L43">
        <v>22.8</v>
      </c>
      <c r="M43">
        <v>-2.8</v>
      </c>
    </row>
    <row r="44" spans="1:13" x14ac:dyDescent="0.25">
      <c r="A44" s="67">
        <v>45684</v>
      </c>
      <c r="B44">
        <v>463</v>
      </c>
      <c r="C44">
        <v>468.2</v>
      </c>
      <c r="D44">
        <v>456.85</v>
      </c>
      <c r="E44">
        <v>456.85</v>
      </c>
      <c r="F44">
        <v>457.78125</v>
      </c>
      <c r="G44">
        <v>32000</v>
      </c>
      <c r="H44">
        <v>35</v>
      </c>
      <c r="I44">
        <v>14649000</v>
      </c>
      <c r="J44">
        <v>32000</v>
      </c>
      <c r="K44">
        <v>100</v>
      </c>
      <c r="L44">
        <v>11.35</v>
      </c>
      <c r="M44">
        <v>-6.15</v>
      </c>
    </row>
    <row r="45" spans="1:13" x14ac:dyDescent="0.25">
      <c r="A45" s="67">
        <v>45681</v>
      </c>
      <c r="B45">
        <v>508</v>
      </c>
      <c r="C45">
        <v>508</v>
      </c>
      <c r="D45">
        <v>480.85</v>
      </c>
      <c r="E45">
        <v>480.85</v>
      </c>
      <c r="F45">
        <v>485.65737179487098</v>
      </c>
      <c r="G45">
        <v>124800</v>
      </c>
      <c r="H45">
        <v>137</v>
      </c>
      <c r="I45">
        <v>60610040</v>
      </c>
      <c r="J45">
        <v>124800</v>
      </c>
      <c r="K45">
        <v>100</v>
      </c>
      <c r="L45">
        <v>27.15</v>
      </c>
      <c r="M45">
        <v>-27.15</v>
      </c>
    </row>
    <row r="46" spans="1:13" x14ac:dyDescent="0.25">
      <c r="A46" s="67">
        <v>45680</v>
      </c>
      <c r="B46">
        <v>516</v>
      </c>
      <c r="C46">
        <v>532.79999999999995</v>
      </c>
      <c r="D46">
        <v>504.1</v>
      </c>
      <c r="E46">
        <v>506.15</v>
      </c>
      <c r="F46">
        <v>516.46849315068403</v>
      </c>
      <c r="G46">
        <v>58400</v>
      </c>
      <c r="H46">
        <v>69</v>
      </c>
      <c r="I46">
        <v>30161760</v>
      </c>
      <c r="J46">
        <v>58400</v>
      </c>
      <c r="K46">
        <v>100</v>
      </c>
      <c r="L46">
        <v>28.7</v>
      </c>
      <c r="M46">
        <v>-9.85</v>
      </c>
    </row>
    <row r="47" spans="1:13" x14ac:dyDescent="0.25">
      <c r="A47" s="67">
        <v>45679</v>
      </c>
      <c r="B47">
        <v>561.95000000000005</v>
      </c>
      <c r="C47">
        <v>561.95000000000005</v>
      </c>
      <c r="D47">
        <v>508.5</v>
      </c>
      <c r="E47">
        <v>530.6</v>
      </c>
      <c r="F47">
        <v>549.09421965317904</v>
      </c>
      <c r="G47">
        <v>138400</v>
      </c>
      <c r="H47">
        <v>132</v>
      </c>
      <c r="I47">
        <v>75994640</v>
      </c>
      <c r="J47">
        <v>138400</v>
      </c>
      <c r="K47">
        <v>100</v>
      </c>
      <c r="L47">
        <v>53.45</v>
      </c>
      <c r="M47">
        <v>-31.35</v>
      </c>
    </row>
    <row r="48" spans="1:13" x14ac:dyDescent="0.25">
      <c r="A48" s="67">
        <v>45678</v>
      </c>
      <c r="B48">
        <v>529</v>
      </c>
      <c r="C48">
        <v>535.20000000000005</v>
      </c>
      <c r="D48">
        <v>525</v>
      </c>
      <c r="E48">
        <v>535.20000000000005</v>
      </c>
      <c r="F48">
        <v>533.97500000000002</v>
      </c>
      <c r="G48">
        <v>64000</v>
      </c>
      <c r="H48">
        <v>42</v>
      </c>
      <c r="I48">
        <v>34174400</v>
      </c>
      <c r="J48">
        <v>64000</v>
      </c>
      <c r="K48">
        <v>100</v>
      </c>
      <c r="L48">
        <v>10.199999999999999</v>
      </c>
      <c r="M48">
        <v>6.2</v>
      </c>
    </row>
    <row r="49" spans="1:13" x14ac:dyDescent="0.25">
      <c r="A49" s="67">
        <v>45677</v>
      </c>
      <c r="B49">
        <v>485</v>
      </c>
      <c r="C49">
        <v>509.75</v>
      </c>
      <c r="D49">
        <v>485</v>
      </c>
      <c r="E49">
        <v>509.75</v>
      </c>
      <c r="F49">
        <v>506.72430939226501</v>
      </c>
      <c r="G49">
        <v>144800</v>
      </c>
      <c r="H49">
        <v>138</v>
      </c>
      <c r="I49">
        <v>73373680</v>
      </c>
      <c r="J49">
        <v>144800</v>
      </c>
      <c r="K49">
        <v>100</v>
      </c>
      <c r="L49">
        <v>24.75</v>
      </c>
      <c r="M49">
        <v>24.75</v>
      </c>
    </row>
    <row r="50" spans="1:13" x14ac:dyDescent="0.25">
      <c r="A50" s="67">
        <v>45674</v>
      </c>
      <c r="B50">
        <v>500.45</v>
      </c>
      <c r="C50">
        <v>505</v>
      </c>
      <c r="D50">
        <v>480</v>
      </c>
      <c r="E50">
        <v>485.5</v>
      </c>
      <c r="F50">
        <v>487.252884615384</v>
      </c>
      <c r="G50">
        <v>41600</v>
      </c>
      <c r="H50">
        <v>43</v>
      </c>
      <c r="I50">
        <v>20269720</v>
      </c>
      <c r="J50">
        <v>41600</v>
      </c>
      <c r="K50">
        <v>100</v>
      </c>
      <c r="L50">
        <v>25</v>
      </c>
      <c r="M50">
        <v>-14.95</v>
      </c>
    </row>
    <row r="51" spans="1:13" x14ac:dyDescent="0.25">
      <c r="A51" s="67">
        <v>45673</v>
      </c>
      <c r="B51">
        <v>511</v>
      </c>
      <c r="C51">
        <v>516</v>
      </c>
      <c r="D51">
        <v>486.3</v>
      </c>
      <c r="E51">
        <v>500.45</v>
      </c>
      <c r="F51">
        <v>496.37333333333299</v>
      </c>
      <c r="G51">
        <v>48000</v>
      </c>
      <c r="H51">
        <v>56</v>
      </c>
      <c r="I51">
        <v>23825920</v>
      </c>
      <c r="J51">
        <v>48000</v>
      </c>
      <c r="K51">
        <v>100</v>
      </c>
      <c r="L51">
        <v>29.7</v>
      </c>
      <c r="M51">
        <v>-10.55</v>
      </c>
    </row>
    <row r="52" spans="1:13" x14ac:dyDescent="0.25">
      <c r="A52" s="67">
        <v>45672</v>
      </c>
      <c r="B52">
        <v>525</v>
      </c>
      <c r="C52">
        <v>525</v>
      </c>
      <c r="D52">
        <v>507.4</v>
      </c>
      <c r="E52">
        <v>507.45</v>
      </c>
      <c r="F52">
        <v>509.09875</v>
      </c>
      <c r="G52">
        <v>128000</v>
      </c>
      <c r="H52">
        <v>149</v>
      </c>
      <c r="I52">
        <v>65164640</v>
      </c>
      <c r="J52">
        <v>128000</v>
      </c>
      <c r="K52">
        <v>100</v>
      </c>
      <c r="L52">
        <v>17.600000000000001</v>
      </c>
      <c r="M52">
        <v>-17.55</v>
      </c>
    </row>
    <row r="53" spans="1:13" x14ac:dyDescent="0.25">
      <c r="A53" s="67">
        <v>45671</v>
      </c>
      <c r="B53">
        <v>567</v>
      </c>
      <c r="C53">
        <v>571.4</v>
      </c>
      <c r="D53">
        <v>526.20000000000005</v>
      </c>
      <c r="E53">
        <v>534.1</v>
      </c>
      <c r="F53">
        <v>539.890625</v>
      </c>
      <c r="G53">
        <v>89600</v>
      </c>
      <c r="H53">
        <v>106</v>
      </c>
      <c r="I53">
        <v>48374200</v>
      </c>
      <c r="J53">
        <v>89600</v>
      </c>
      <c r="K53">
        <v>100</v>
      </c>
      <c r="L53">
        <v>45.2</v>
      </c>
      <c r="M53">
        <v>-32.9</v>
      </c>
    </row>
    <row r="54" spans="1:13" x14ac:dyDescent="0.25">
      <c r="A54" s="67">
        <v>45670</v>
      </c>
      <c r="B54">
        <v>504.95</v>
      </c>
      <c r="C54">
        <v>546.1</v>
      </c>
      <c r="D54">
        <v>504.95</v>
      </c>
      <c r="E54">
        <v>546.1</v>
      </c>
      <c r="F54">
        <v>542.868028169014</v>
      </c>
      <c r="G54">
        <v>284000</v>
      </c>
      <c r="H54">
        <v>286</v>
      </c>
      <c r="I54">
        <v>154174520</v>
      </c>
      <c r="J54">
        <v>284000</v>
      </c>
      <c r="K54">
        <v>100</v>
      </c>
      <c r="L54">
        <v>41.15</v>
      </c>
      <c r="M54">
        <v>41.15</v>
      </c>
    </row>
    <row r="55" spans="1:13" x14ac:dyDescent="0.25">
      <c r="A55" s="67">
        <v>45667</v>
      </c>
      <c r="B55">
        <v>503.9</v>
      </c>
      <c r="C55">
        <v>520.1</v>
      </c>
      <c r="D55">
        <v>470.6</v>
      </c>
      <c r="E55">
        <v>520.1</v>
      </c>
      <c r="F55">
        <v>501.21019900497498</v>
      </c>
      <c r="G55">
        <v>160800</v>
      </c>
      <c r="H55">
        <v>189</v>
      </c>
      <c r="I55">
        <v>80594600</v>
      </c>
      <c r="J55">
        <v>160800</v>
      </c>
      <c r="K55">
        <v>100</v>
      </c>
      <c r="L55">
        <v>49.5</v>
      </c>
      <c r="M55">
        <v>16.2</v>
      </c>
    </row>
    <row r="56" spans="1:13" x14ac:dyDescent="0.25">
      <c r="A56" s="67">
        <v>45666</v>
      </c>
      <c r="B56">
        <v>501</v>
      </c>
      <c r="C56">
        <v>518.70000000000005</v>
      </c>
      <c r="D56">
        <v>492</v>
      </c>
      <c r="E56">
        <v>495.35</v>
      </c>
      <c r="F56">
        <v>505.353271028037</v>
      </c>
      <c r="G56">
        <v>85600</v>
      </c>
      <c r="H56">
        <v>105</v>
      </c>
      <c r="I56">
        <v>43258240</v>
      </c>
      <c r="J56">
        <v>85600</v>
      </c>
      <c r="K56">
        <v>100</v>
      </c>
      <c r="L56">
        <v>26.7</v>
      </c>
      <c r="M56">
        <v>-5.65</v>
      </c>
    </row>
    <row r="57" spans="1:13" x14ac:dyDescent="0.25">
      <c r="A57" s="67">
        <v>45665</v>
      </c>
      <c r="B57">
        <v>470</v>
      </c>
      <c r="C57">
        <v>501.1</v>
      </c>
      <c r="D57">
        <v>453.4</v>
      </c>
      <c r="E57">
        <v>501.1</v>
      </c>
      <c r="F57">
        <v>472.51905537459203</v>
      </c>
      <c r="G57">
        <v>245600</v>
      </c>
      <c r="H57">
        <v>258</v>
      </c>
      <c r="I57">
        <v>116050680</v>
      </c>
      <c r="J57">
        <v>245600</v>
      </c>
      <c r="K57">
        <v>100</v>
      </c>
      <c r="L57">
        <v>47.7</v>
      </c>
      <c r="M57">
        <v>31.1</v>
      </c>
    </row>
    <row r="58" spans="1:13" x14ac:dyDescent="0.25">
      <c r="A58" s="67">
        <v>45664</v>
      </c>
      <c r="B58">
        <v>498.95</v>
      </c>
      <c r="C58">
        <v>504.7</v>
      </c>
      <c r="D58">
        <v>475</v>
      </c>
      <c r="E58">
        <v>477.25</v>
      </c>
      <c r="F58">
        <v>487.867289719626</v>
      </c>
      <c r="G58">
        <v>85600</v>
      </c>
      <c r="H58">
        <v>98</v>
      </c>
      <c r="I58">
        <v>41761440</v>
      </c>
      <c r="J58">
        <v>85600</v>
      </c>
      <c r="K58">
        <v>100</v>
      </c>
      <c r="L58">
        <v>29.7</v>
      </c>
      <c r="M58">
        <v>-21.7</v>
      </c>
    </row>
    <row r="59" spans="1:13" x14ac:dyDescent="0.25">
      <c r="A59" s="67">
        <v>45663</v>
      </c>
      <c r="B59">
        <v>464</v>
      </c>
      <c r="C59">
        <v>510</v>
      </c>
      <c r="D59">
        <v>464</v>
      </c>
      <c r="E59">
        <v>494.7</v>
      </c>
      <c r="F59">
        <v>482.99144021739102</v>
      </c>
      <c r="G59">
        <v>294400</v>
      </c>
      <c r="H59">
        <v>307</v>
      </c>
      <c r="I59">
        <v>142192680</v>
      </c>
      <c r="J59">
        <v>294400</v>
      </c>
      <c r="K59">
        <v>100</v>
      </c>
      <c r="L59">
        <v>46</v>
      </c>
      <c r="M59">
        <v>30.7</v>
      </c>
    </row>
    <row r="60" spans="1:13" x14ac:dyDescent="0.25">
      <c r="A60" s="67">
        <v>45660</v>
      </c>
      <c r="B60">
        <v>490.65</v>
      </c>
      <c r="C60">
        <v>509</v>
      </c>
      <c r="D60">
        <v>488.3</v>
      </c>
      <c r="E60">
        <v>488.3</v>
      </c>
      <c r="F60">
        <v>493.27871287128698</v>
      </c>
      <c r="G60">
        <v>80800</v>
      </c>
      <c r="H60">
        <v>93</v>
      </c>
      <c r="I60">
        <v>39856920</v>
      </c>
      <c r="J60">
        <v>80800</v>
      </c>
      <c r="K60">
        <v>100</v>
      </c>
      <c r="L60">
        <v>20.7</v>
      </c>
      <c r="M60">
        <v>-2.35</v>
      </c>
    </row>
    <row r="61" spans="1:13" x14ac:dyDescent="0.25">
      <c r="A61" s="67">
        <v>45659</v>
      </c>
      <c r="B61">
        <v>520</v>
      </c>
      <c r="C61">
        <v>540.9</v>
      </c>
      <c r="D61">
        <v>492</v>
      </c>
      <c r="E61">
        <v>513.95000000000005</v>
      </c>
      <c r="F61">
        <v>526.83048433048396</v>
      </c>
      <c r="G61">
        <v>280800</v>
      </c>
      <c r="H61">
        <v>279</v>
      </c>
      <c r="I61">
        <v>147934000</v>
      </c>
      <c r="J61">
        <v>280800</v>
      </c>
      <c r="K61">
        <v>100</v>
      </c>
      <c r="L61">
        <v>48.9</v>
      </c>
      <c r="M61">
        <v>-6.05</v>
      </c>
    </row>
    <row r="62" spans="1:13" x14ac:dyDescent="0.25">
      <c r="A62" s="67">
        <v>45658</v>
      </c>
      <c r="B62">
        <v>479.5</v>
      </c>
      <c r="C62">
        <v>515.15</v>
      </c>
      <c r="D62">
        <v>453.35</v>
      </c>
      <c r="E62">
        <v>515.15</v>
      </c>
      <c r="F62">
        <v>498.92152605459</v>
      </c>
      <c r="G62">
        <v>644800</v>
      </c>
      <c r="H62">
        <v>643</v>
      </c>
      <c r="I62">
        <v>321704600</v>
      </c>
      <c r="J62">
        <v>284800</v>
      </c>
      <c r="K62">
        <v>44.17</v>
      </c>
      <c r="L62">
        <v>61.8</v>
      </c>
      <c r="M62">
        <v>35.65</v>
      </c>
    </row>
    <row r="63" spans="1:13" x14ac:dyDescent="0.25">
      <c r="A63" s="67">
        <v>45657</v>
      </c>
      <c r="B63">
        <v>382</v>
      </c>
      <c r="C63">
        <v>468.35</v>
      </c>
      <c r="D63">
        <v>375.5</v>
      </c>
      <c r="E63">
        <v>468.35</v>
      </c>
      <c r="F63">
        <v>431.106862745098</v>
      </c>
      <c r="G63">
        <v>448800</v>
      </c>
      <c r="H63">
        <v>527</v>
      </c>
      <c r="I63">
        <v>193480760</v>
      </c>
      <c r="J63">
        <v>255200</v>
      </c>
      <c r="K63">
        <v>56.86</v>
      </c>
      <c r="L63">
        <v>92.85</v>
      </c>
      <c r="M63">
        <v>86.35</v>
      </c>
    </row>
    <row r="64" spans="1:13" x14ac:dyDescent="0.25">
      <c r="A64" s="67">
        <v>45656</v>
      </c>
      <c r="B64">
        <v>448</v>
      </c>
      <c r="C64">
        <v>448</v>
      </c>
      <c r="D64">
        <v>370.1</v>
      </c>
      <c r="E64">
        <v>390.3</v>
      </c>
      <c r="F64">
        <v>403.17364729458899</v>
      </c>
      <c r="G64">
        <v>399200</v>
      </c>
      <c r="H64">
        <v>473</v>
      </c>
      <c r="I64">
        <v>160946920</v>
      </c>
      <c r="J64">
        <v>216800</v>
      </c>
      <c r="K64">
        <v>54.31</v>
      </c>
      <c r="L64">
        <v>77.900000000000006</v>
      </c>
      <c r="M64">
        <v>-57.7</v>
      </c>
    </row>
    <row r="65" spans="1:13" x14ac:dyDescent="0.25">
      <c r="A65" s="67">
        <v>45653</v>
      </c>
      <c r="B65">
        <v>420</v>
      </c>
      <c r="C65">
        <v>452</v>
      </c>
      <c r="D65">
        <v>400.5</v>
      </c>
      <c r="E65">
        <v>423.6</v>
      </c>
      <c r="F65">
        <v>425.79499455930301</v>
      </c>
      <c r="G65">
        <v>735200</v>
      </c>
      <c r="H65">
        <v>824</v>
      </c>
      <c r="I65">
        <v>313044480</v>
      </c>
      <c r="J65">
        <v>309600</v>
      </c>
      <c r="K65">
        <v>42.11</v>
      </c>
      <c r="L65">
        <v>51.5</v>
      </c>
      <c r="M65">
        <v>3.6</v>
      </c>
    </row>
    <row r="66" spans="1:13" x14ac:dyDescent="0.25">
      <c r="A66" s="67">
        <v>45652</v>
      </c>
      <c r="B66">
        <v>349</v>
      </c>
      <c r="C66">
        <v>381.15</v>
      </c>
      <c r="D66">
        <v>339</v>
      </c>
      <c r="E66">
        <v>379.7</v>
      </c>
      <c r="F66">
        <v>367.227970297029</v>
      </c>
      <c r="G66">
        <v>808000</v>
      </c>
      <c r="H66">
        <v>825</v>
      </c>
      <c r="I66">
        <v>296720200</v>
      </c>
      <c r="J66">
        <v>348000</v>
      </c>
      <c r="K66">
        <v>43.07</v>
      </c>
      <c r="L66">
        <v>42.15</v>
      </c>
      <c r="M66">
        <v>30.7</v>
      </c>
    </row>
    <row r="67" spans="1:13" x14ac:dyDescent="0.25">
      <c r="A67" s="67">
        <v>45650</v>
      </c>
      <c r="B67">
        <v>311.64999999999998</v>
      </c>
      <c r="C67">
        <v>317.64999999999998</v>
      </c>
      <c r="D67">
        <v>300</v>
      </c>
      <c r="E67">
        <v>317.64999999999998</v>
      </c>
      <c r="F67">
        <v>313.29714912280701</v>
      </c>
      <c r="G67">
        <v>182400</v>
      </c>
      <c r="H67">
        <v>179</v>
      </c>
      <c r="I67">
        <v>57145400</v>
      </c>
      <c r="J67">
        <v>182400</v>
      </c>
      <c r="K67">
        <v>100</v>
      </c>
      <c r="L67">
        <v>17.649999999999999</v>
      </c>
      <c r="M67">
        <v>6</v>
      </c>
    </row>
    <row r="68" spans="1:13" x14ac:dyDescent="0.25">
      <c r="A68" s="67">
        <v>45649</v>
      </c>
      <c r="B68">
        <v>318.05</v>
      </c>
      <c r="C68">
        <v>318.05</v>
      </c>
      <c r="D68">
        <v>302.14999999999998</v>
      </c>
      <c r="E68">
        <v>302.55</v>
      </c>
      <c r="F68">
        <v>304.45514851485098</v>
      </c>
      <c r="G68">
        <v>404000</v>
      </c>
      <c r="H68">
        <v>366</v>
      </c>
      <c r="I68">
        <v>122999880</v>
      </c>
      <c r="J68">
        <v>404000</v>
      </c>
      <c r="K68">
        <v>100</v>
      </c>
      <c r="L68">
        <v>15.9</v>
      </c>
      <c r="M68">
        <v>-15.5</v>
      </c>
    </row>
    <row r="69" spans="1:13" x14ac:dyDescent="0.25">
      <c r="A69" s="67">
        <v>45646</v>
      </c>
      <c r="B69">
        <v>327.9</v>
      </c>
      <c r="C69">
        <v>329.8</v>
      </c>
      <c r="D69">
        <v>301</v>
      </c>
      <c r="E69">
        <v>318.05</v>
      </c>
      <c r="F69">
        <v>325.09157223796001</v>
      </c>
      <c r="G69">
        <v>1129600</v>
      </c>
      <c r="H69">
        <v>992</v>
      </c>
      <c r="I69">
        <v>367223440</v>
      </c>
      <c r="J69">
        <v>1129600</v>
      </c>
      <c r="K69">
        <v>100</v>
      </c>
      <c r="L69">
        <v>28.8</v>
      </c>
      <c r="M69">
        <v>-9.85</v>
      </c>
    </row>
    <row r="70" spans="1:13" x14ac:dyDescent="0.25">
      <c r="A70" s="67">
        <v>45645</v>
      </c>
      <c r="B70">
        <v>286.14999999999998</v>
      </c>
      <c r="C70">
        <v>314.10000000000002</v>
      </c>
      <c r="D70">
        <v>286.14999999999998</v>
      </c>
      <c r="E70">
        <v>314.10000000000002</v>
      </c>
      <c r="F70">
        <v>308.63548728813498</v>
      </c>
      <c r="G70">
        <v>377600</v>
      </c>
      <c r="H70">
        <v>245</v>
      </c>
      <c r="I70">
        <v>116540760</v>
      </c>
      <c r="J70">
        <v>377600</v>
      </c>
      <c r="K70">
        <v>100</v>
      </c>
      <c r="L70">
        <v>27.95</v>
      </c>
      <c r="M70">
        <v>27.95</v>
      </c>
    </row>
    <row r="71" spans="1:13" x14ac:dyDescent="0.25">
      <c r="A71" s="67">
        <v>45644</v>
      </c>
      <c r="B71">
        <v>299.14999999999998</v>
      </c>
      <c r="C71">
        <v>299.14999999999998</v>
      </c>
      <c r="D71">
        <v>282</v>
      </c>
      <c r="E71">
        <v>299.14999999999998</v>
      </c>
      <c r="F71">
        <v>297.95990415335399</v>
      </c>
      <c r="G71">
        <v>751200</v>
      </c>
      <c r="H71">
        <v>611</v>
      </c>
      <c r="I71">
        <v>223827480</v>
      </c>
      <c r="J71">
        <v>751200</v>
      </c>
      <c r="K71">
        <v>100</v>
      </c>
      <c r="L71">
        <v>17.149999999999999</v>
      </c>
      <c r="M71">
        <v>0</v>
      </c>
    </row>
    <row r="72" spans="1:13" x14ac:dyDescent="0.25">
      <c r="A72" s="67">
        <v>45643</v>
      </c>
      <c r="B72">
        <v>284.95</v>
      </c>
      <c r="C72">
        <v>284.95</v>
      </c>
      <c r="D72">
        <v>284.95</v>
      </c>
      <c r="E72">
        <v>284.95</v>
      </c>
      <c r="F72">
        <v>284.95</v>
      </c>
      <c r="G72">
        <v>75200</v>
      </c>
      <c r="H72">
        <v>48</v>
      </c>
      <c r="I72">
        <v>21428240</v>
      </c>
      <c r="J72">
        <v>75200</v>
      </c>
      <c r="K72">
        <v>100</v>
      </c>
      <c r="L72">
        <v>0</v>
      </c>
      <c r="M72">
        <v>0</v>
      </c>
    </row>
    <row r="73" spans="1:13" x14ac:dyDescent="0.25">
      <c r="A73" s="67">
        <v>45642</v>
      </c>
      <c r="B73">
        <v>271.39999999999998</v>
      </c>
      <c r="C73">
        <v>271.39999999999998</v>
      </c>
      <c r="D73">
        <v>271.39999999999998</v>
      </c>
      <c r="E73">
        <v>271.39999999999998</v>
      </c>
      <c r="F73">
        <v>271.39999999999998</v>
      </c>
      <c r="G73">
        <v>104800</v>
      </c>
      <c r="H73">
        <v>90</v>
      </c>
      <c r="I73">
        <v>28442720</v>
      </c>
      <c r="J73">
        <v>104800</v>
      </c>
      <c r="K73">
        <v>100</v>
      </c>
      <c r="L73">
        <v>0</v>
      </c>
      <c r="M73">
        <v>0</v>
      </c>
    </row>
    <row r="74" spans="1:13" x14ac:dyDescent="0.25">
      <c r="A74" s="67">
        <v>45639</v>
      </c>
      <c r="B74">
        <v>251</v>
      </c>
      <c r="C74">
        <v>258.5</v>
      </c>
      <c r="D74">
        <v>238</v>
      </c>
      <c r="E74">
        <v>258.5</v>
      </c>
      <c r="F74">
        <v>249.30528541226201</v>
      </c>
      <c r="G74">
        <v>756800</v>
      </c>
      <c r="H74">
        <v>754</v>
      </c>
      <c r="I74">
        <v>188674240</v>
      </c>
      <c r="J74">
        <v>756800</v>
      </c>
      <c r="K74">
        <v>100</v>
      </c>
      <c r="L74">
        <v>20.5</v>
      </c>
      <c r="M74">
        <v>7.5</v>
      </c>
    </row>
    <row r="75" spans="1:13" x14ac:dyDescent="0.25">
      <c r="A75" s="67">
        <v>45638</v>
      </c>
      <c r="B75">
        <v>224.45</v>
      </c>
      <c r="C75">
        <v>248</v>
      </c>
      <c r="D75">
        <v>224.45</v>
      </c>
      <c r="E75">
        <v>246.2</v>
      </c>
      <c r="F75">
        <v>233.207854100106</v>
      </c>
      <c r="G75">
        <v>1502400</v>
      </c>
      <c r="H75">
        <v>1541</v>
      </c>
      <c r="I75">
        <v>350371480</v>
      </c>
      <c r="J75">
        <v>1502400</v>
      </c>
      <c r="K75">
        <v>100</v>
      </c>
      <c r="L75">
        <v>23.55</v>
      </c>
      <c r="M75">
        <v>21.75</v>
      </c>
    </row>
    <row r="76" spans="1:13" x14ac:dyDescent="0.25">
      <c r="A76" s="67">
        <v>45637</v>
      </c>
      <c r="B76">
        <v>225</v>
      </c>
      <c r="C76">
        <v>236.25</v>
      </c>
      <c r="D76">
        <v>225</v>
      </c>
      <c r="E76">
        <v>236.25</v>
      </c>
      <c r="F76">
        <v>229.09497001998599</v>
      </c>
      <c r="G76">
        <v>2401600</v>
      </c>
      <c r="H76">
        <v>1823</v>
      </c>
      <c r="I76">
        <v>550194480</v>
      </c>
      <c r="J76">
        <v>2401600</v>
      </c>
      <c r="K76">
        <v>100</v>
      </c>
      <c r="L76">
        <v>11.25</v>
      </c>
      <c r="M76">
        <v>11.25</v>
      </c>
    </row>
    <row r="81" spans="8:9" x14ac:dyDescent="0.25">
      <c r="H81" t="s">
        <v>112</v>
      </c>
      <c r="I81">
        <f>SUM(G2:G76)</f>
        <v>15681600</v>
      </c>
    </row>
    <row r="82" spans="8:9" x14ac:dyDescent="0.25">
      <c r="I82">
        <v>23878100</v>
      </c>
    </row>
    <row r="83" spans="8:9" x14ac:dyDescent="0.25">
      <c r="I83">
        <f>I81/I82*100</f>
        <v>65.67356699234864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NISUS FINANCE SERVICES CO LIMIT</vt:lpstr>
      <vt:lpstr>Price</vt:lpstr>
      <vt:lpstr>QIB</vt:lpstr>
      <vt:lpstr>7</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Nevil</dc:creator>
  <cp:lastModifiedBy>surendra kumar mourya</cp:lastModifiedBy>
  <cp:lastPrinted>2023-05-18T08:38:40Z</cp:lastPrinted>
  <dcterms:created xsi:type="dcterms:W3CDTF">2018-10-13T12:55:33Z</dcterms:created>
  <dcterms:modified xsi:type="dcterms:W3CDTF">2026-01-28T10:23:40Z</dcterms:modified>
</cp:coreProperties>
</file>