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55. Parmeshwar Metal\2025-26\"/>
    </mc:Choice>
  </mc:AlternateContent>
  <xr:revisionPtr revIDLastSave="0" documentId="13_ncr:1_{9BA5DD51-39DC-46AE-892F-62EAD97E522F}" xr6:coauthVersionLast="47" xr6:coauthVersionMax="47" xr10:uidLastSave="{00000000-0000-0000-0000-000000000000}"/>
  <bookViews>
    <workbookView xWindow="-120" yWindow="-120" windowWidth="20730" windowHeight="11160" xr2:uid="{00000000-000D-0000-FFFF-FFFF00000000}"/>
  </bookViews>
  <sheets>
    <sheet name="PARMESHWAR METAL LIMITED" sheetId="1" r:id="rId1"/>
    <sheet name="Sheet3" sheetId="3"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0" i="1" l="1"/>
  <c r="D79" i="1"/>
  <c r="D91" i="1" l="1"/>
  <c r="D87" i="1"/>
  <c r="D83" i="1"/>
</calcChain>
</file>

<file path=xl/sharedStrings.xml><?xml version="1.0" encoding="utf-8"?>
<sst xmlns="http://schemas.openxmlformats.org/spreadsheetml/2006/main" count="145" uniqueCount="102">
  <si>
    <t>A. For Equity Issues</t>
  </si>
  <si>
    <t>Sr. No.</t>
  </si>
  <si>
    <t>Name of the issue:</t>
  </si>
  <si>
    <t>Type of  issue</t>
  </si>
  <si>
    <t>Grade of issue alongwith name of the rating agency</t>
  </si>
  <si>
    <t>Subscription level (number of times)*</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</si>
  <si>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</si>
  <si>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</si>
  <si>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</si>
  <si>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</si>
  <si>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</si>
  <si>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</si>
  <si>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</si>
  <si>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</si>
  <si>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</si>
  <si>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(iii) at the end of 3rd FY </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</si>
  <si>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</si>
  <si>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</si>
  <si>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</si>
  <si>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</si>
  <si>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</si>
  <si>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</si>
  <si>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</si>
  <si>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</si>
  <si>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</si>
  <si>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</si>
  <si>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</si>
  <si>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</si>
  <si>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</si>
  <si>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</si>
  <si>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</si>
  <si>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</si>
  <si>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</si>
  <si>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</si>
  <si>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</si>
  <si>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</si>
  <si>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</si>
  <si>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</si>
  <si>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</si>
  <si>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</si>
  <si>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</si>
  <si>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</si>
  <si>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</si>
  <si>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</si>
  <si>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</si>
  <si>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</si>
  <si>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</si>
  <si>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 xml:space="preserve">Closing price </t>
  </si>
  <si>
    <t>N.A</t>
  </si>
  <si>
    <t>Issue size (Rs. In lakhs)</t>
  </si>
  <si>
    <t xml:space="preserve">(iv) at the end of 3rd FY </t>
  </si>
  <si>
    <t>(ii) Actual implementation</t>
  </si>
  <si>
    <t>1st FY 
(March 31, 2025)</t>
  </si>
  <si>
    <t>2nd FY 
 (March 31, 2026)</t>
  </si>
  <si>
    <t>3rd FY
 (March 31, 2027)</t>
  </si>
  <si>
    <t>At the end of 1st FY 2024-25</t>
  </si>
  <si>
    <t>At the end of 2nd FY 2025-26</t>
  </si>
  <si>
    <t>At the end of 3rd FY 2026-27</t>
  </si>
  <si>
    <t xml:space="preserve">As at the end of 1st FY after the listing of the issue (31.03.2025) </t>
  </si>
  <si>
    <t>As at the end of 2nd FY after the listing of the issue (31.03.2026)</t>
  </si>
  <si>
    <t>As at the end of 3rd FY after the listing of the issue (31.03.2027)</t>
  </si>
  <si>
    <t>(i) as disclosed in the offer document: Proposed Schedule of Implementation*</t>
  </si>
  <si>
    <t>Initial Public Offering (IPO) on BSE SME</t>
  </si>
  <si>
    <t>Source: BSE</t>
  </si>
  <si>
    <t>Source: BSE (Based on Free Float equity shares)</t>
  </si>
  <si>
    <t>Market Price (BSE)</t>
  </si>
  <si>
    <t>Index (of the Designated Stock Exchange): BSE SENSEX</t>
  </si>
  <si>
    <t>2. Where the 30th day / 90th day / March 31 of a particular year falls on the day when there is no trade in equity share of the Company , preceding trading day has been considered and accordingly corresponding data of BSE SENSEX and SME IPO is mentioned in the table above. in case there is no trading on previous trading day then day when trading took place is considered.</t>
  </si>
  <si>
    <t>PARMESHWAR METAL LIMITED</t>
  </si>
  <si>
    <t>₹ 2474.16 Lakhs</t>
  </si>
  <si>
    <t>Since the company's share were listed on January 09, 2025  we are considering March 31, 2025 as the 1st Financial Year.</t>
  </si>
  <si>
    <t>Not Required</t>
  </si>
  <si>
    <t>Rs. 61/-</t>
  </si>
  <si>
    <t>At close of listing day (January 09, 2025*)</t>
  </si>
  <si>
    <t>Rajnandini Metal Limited</t>
  </si>
  <si>
    <t>Issuer:Parmeshwar Metal Limited</t>
  </si>
  <si>
    <t>*Source:  Prospectus dated  January 06, 2025 and based on restated summary statement FY 2023-24  and for peer group data from Annual Report of FY 2023-24 and prospectus is taken.                                                                                                                                                                                                                                                                                                                                     #Source: Results for the FY 2024-25 will be updated on completion of FY 2024-25 and consequently data of the peer group will be updated on completion of first FY 2024-25.</t>
  </si>
  <si>
    <t>Note : Industry average has been calculated by taking the average of peer group companies. In the present case, one peer group company is taken into consideration.</t>
  </si>
  <si>
    <t>Note: Since the company's share were listed on January 09, we are considering March 31, 2025 as the 1st Financial Year.</t>
  </si>
  <si>
    <t>At close of 30th calendar day from listing day (* February 07, 2025)</t>
  </si>
  <si>
    <t>At close of 90th calendar day from listing day (April 08, 2025)</t>
  </si>
  <si>
    <t>(i) at the end of 1st FY March 31, 2025</t>
  </si>
  <si>
    <t>(i) at the end of 1st F.Y. March 31, 2025</t>
  </si>
  <si>
    <t>No</t>
  </si>
  <si>
    <t xml:space="preserve">Estimated Utilization of Net Proceeds (Upto FY 2024-25)
1.Setting up a new manufacturing facility at Gandhinagar, Dehgam, Gujarat for manufacturing of Bunched copper wire and 1.6 MM Copper Wire of Rs. 111.97 Lakhs
2.Funding of capital expenditure for Furnace renovation for Rs. 56.00 Lakhs
3.To Meet Working Capital Requirements of Rs. 1000.00 Lakhs
4.General Corporate Purposes of Rs. 402.22 Lakhs
5. Issue Related Expenses of Rs. 275.02 Lakhs
Estimated Utilization of Net Proceeds (Upto FY 2025-26)
1.Setting up a new manufacturing facility at Gandhinagar, Dehgam, Gujarat for manufacturing of Bunched copper wire and 1.6 MM Copper Wire of Rs. 218.08 Lakhs
2.Funding of capital expenditure for Furnace renovation for Rs. 186.67 Lakhs
3.To Meet Working Capital Requirements of Rs. 1,392.17 Lakhs
4.General Corporate Purposes of Rs. 402.22  Lakhs
</t>
  </si>
  <si>
    <t>Not Applicable</t>
  </si>
  <si>
    <t>563.39 Times</t>
  </si>
  <si>
    <t>*The above figure is after technical rejection and excluding anchor allotment (but including marker maker)
Source: Minutes of Basis of allotment</t>
  </si>
  <si>
    <t xml:space="preserve"> * As per the Basis of Allotment. It excludes pre-issue holding by QIBs and includes allotment to Anchor.
Source:
*(1) Basis of Allotment
**(2) Reported to the stock exchanges;</t>
  </si>
  <si>
    <t>(i) allotment in the issue*</t>
  </si>
  <si>
    <t>(ii) at the end of 1st FY March 31, 2025**</t>
  </si>
  <si>
    <t>Frequently Traded</t>
  </si>
  <si>
    <r>
      <rPr>
        <sz val="9"/>
        <color theme="1"/>
        <rFont val="Times New Roman"/>
        <family val="1"/>
      </rPr>
      <t>Not Applicable</t>
    </r>
    <r>
      <rPr>
        <sz val="10"/>
        <color theme="1"/>
        <rFont val="Times New Roman"/>
        <family val="1"/>
      </rPr>
      <t xml:space="preserve">
</t>
    </r>
  </si>
  <si>
    <t># BSE does not have any sectorial index for Aluminium, Copper &amp; Zinc Products industry, hence data for BSE Sensex Data has been provided here.</t>
  </si>
  <si>
    <t>Note: 1. Where the 30th day / 90th day / March 31 of a particular year falls on a BSE trading holiday, the immediately Following trading day has been considered.</t>
  </si>
  <si>
    <t>71947.55 </t>
  </si>
  <si>
    <t>86159.02 </t>
  </si>
  <si>
    <t>(ii) at the end of 2nd FY March 31, 2026</t>
  </si>
  <si>
    <t>(iii) at the end of 2nd FY March 31, 2026</t>
  </si>
  <si>
    <t xml:space="preserve">Actual Utilisation as on September 30, 2025
1.Setting up a new manufacturing facility at Gandhinagar, Dehgam, Gujarat for manufacturing of Bunched copper wire and 1.6 MM Copper Wire of Rs. 218.08 Lakhs
2.Funding of capital expenditure for Furnace renovation for Rs. 186.67 Lakhs
3.To Meet Working Capital Requirements of Rs.1,433.52 Lakhs
4.General Corporate Purposes of Rs. 402.22  Lakhs    
5. Issue Related Expenses of Rs. 233.67 Lakhs                                                     
</t>
  </si>
  <si>
    <t>No Deviation</t>
  </si>
  <si>
    <t>Source: as per statement of deviation and variation dated May 08, 2026  for the half year ended on March 31, 2026  as available on the site of stack exchange
Note: There is Modification of allocation of funds and thereafter the Company has completely utilised the remaining fund accordingly.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</si>
</sst>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Times New Roman"/>
      <family val="1"/>
    </font>
    <font>
      <sz val="12"/>
      <color theme="1"/>
      <name val="Times New Roman"/>
      <family val="1"/>
    </font>
    <font>
      <sz val="9"/>
      <color theme="1"/>
      <name val="Times New Roman"/>
      <family val="1"/>
    </font>
    <font>
      <sz val="11"/>
      <color rgb="FF000000"/>
      <name val="Times New Roman"/>
      <family val="1"/>
    </font>
  </fonts>
  <fills count="3">
    <fill>
      <patternFill patternType="none"/>
    </fill>
    <fill>
      <patternFill patternType="gray125"/>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1">
    <xf numFmtId="0" fontId="0" fillId="0" borderId="0"/>
  </cellStyleXfs>
  <cellXfs count="141">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4" fontId="2" fillId="2" borderId="1" xfId="0" applyNumberFormat="1" applyFont="1" applyFill="1" applyBorder="1" applyAlignment="1">
      <alignmen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15" fillId="0" borderId="1" xfId="0" applyFont="1" applyBorder="1" applyAlignment="1">
      <alignment horizontal="left" vertical="center"/>
    </xf>
    <xf numFmtId="0" fontId="2" fillId="2" borderId="1" xfId="0" applyFont="1" applyFill="1" applyBorder="1" applyAlignment="1">
      <alignment horizontal="right" vertical="center" wrapText="1"/>
    </xf>
    <xf numFmtId="4" fontId="5" fillId="0" borderId="1" xfId="0" applyNumberFormat="1" applyFont="1" applyBorder="1" applyAlignment="1">
      <alignmen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2" fillId="2" borderId="1" xfId="0" applyFont="1" applyFill="1" applyBorder="1" applyAlignment="1">
      <alignment horizontal="left" vertical="center" wrapText="1"/>
    </xf>
    <xf numFmtId="0" fontId="17" fillId="0" borderId="0" xfId="0" applyFont="1"/>
    <xf numFmtId="4" fontId="3" fillId="0" borderId="0" xfId="0" applyNumberFormat="1" applyFont="1" applyAlignment="1">
      <alignment vertical="center" wrapText="1"/>
    </xf>
    <xf numFmtId="0" fontId="2" fillId="2" borderId="1" xfId="0" applyFont="1" applyFill="1" applyBorder="1" applyAlignment="1">
      <alignment horizontal="center"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8" xfId="0" applyFont="1" applyBorder="1" applyAlignment="1">
      <alignment horizontal="center" vertical="center" wrapText="1"/>
    </xf>
    <xf numFmtId="0" fontId="12" fillId="0" borderId="17" xfId="0" applyFont="1" applyBorder="1" applyAlignment="1">
      <alignment horizontal="left" vertical="center" wrapText="1"/>
    </xf>
    <xf numFmtId="0" fontId="14" fillId="0" borderId="15" xfId="0" applyFont="1" applyBorder="1"/>
    <xf numFmtId="0" fontId="14" fillId="0" borderId="18" xfId="0" applyFont="1" applyBorder="1"/>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3" fillId="2" borderId="4" xfId="0" applyNumberFormat="1" applyFont="1" applyFill="1" applyBorder="1" applyAlignment="1">
      <alignment horizontal="left" vertical="top" wrapText="1"/>
    </xf>
    <xf numFmtId="2" fontId="2" fillId="2" borderId="5" xfId="0" applyNumberFormat="1" applyFont="1" applyFill="1" applyBorder="1" applyAlignment="1">
      <alignment horizontal="left" vertical="top" wrapText="1"/>
    </xf>
    <xf numFmtId="2" fontId="2" fillId="2" borderId="16" xfId="0" applyNumberFormat="1" applyFont="1" applyFill="1" applyBorder="1" applyAlignment="1">
      <alignment horizontal="left" vertical="top" wrapText="1"/>
    </xf>
    <xf numFmtId="2" fontId="2" fillId="2" borderId="17" xfId="0" applyNumberFormat="1" applyFont="1" applyFill="1" applyBorder="1" applyAlignment="1">
      <alignment horizontal="left" vertical="top" wrapText="1"/>
    </xf>
    <xf numFmtId="2" fontId="2" fillId="2" borderId="15" xfId="0" applyNumberFormat="1" applyFont="1" applyFill="1" applyBorder="1" applyAlignment="1">
      <alignment horizontal="left" vertical="top" wrapText="1"/>
    </xf>
    <xf numFmtId="2" fontId="2" fillId="2" borderId="18" xfId="0" applyNumberFormat="1" applyFont="1" applyFill="1" applyBorder="1" applyAlignment="1">
      <alignment horizontal="left" vertical="top"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6"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center"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4" fillId="2" borderId="3"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left"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10" fontId="2" fillId="0" borderId="9" xfId="0" applyNumberFormat="1" applyFont="1" applyBorder="1" applyAlignment="1">
      <alignment horizontal="center" vertical="center" wrapText="1"/>
    </xf>
    <xf numFmtId="0" fontId="6" fillId="0" borderId="1" xfId="0" applyFont="1" applyBorder="1" applyAlignment="1">
      <alignment horizontal="left"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2" borderId="7" xfId="0" applyNumberFormat="1"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97"/>
  <sheetViews>
    <sheetView tabSelected="1" topLeftCell="A51" zoomScaleNormal="100" workbookViewId="0">
      <selection activeCell="B53" sqref="B53:E53"/>
    </sheetView>
  </sheetViews>
  <sheetFormatPr defaultColWidth="8.85546875" defaultRowHeight="12.75" x14ac:dyDescent="0.25"/>
  <cols>
    <col min="1" max="1" width="8.85546875" style="1"/>
    <col min="2" max="2" width="42.28515625" style="1" customWidth="1"/>
    <col min="3" max="3" width="38.28515625" style="1" customWidth="1"/>
    <col min="4" max="4" width="34.5703125" style="1" customWidth="1"/>
    <col min="5" max="5" width="18" style="1" customWidth="1"/>
    <col min="6" max="6" width="16.5703125" style="1" customWidth="1"/>
    <col min="7" max="7" width="15" style="1" customWidth="1"/>
    <col min="8" max="8" width="10" style="1" bestFit="1" customWidth="1"/>
    <col min="9" max="9" width="10.85546875" style="1" customWidth="1"/>
    <col min="10" max="10" width="13.5703125" style="1" customWidth="1"/>
    <col min="11" max="11" width="12.28515625" style="1" customWidth="1"/>
    <col min="12" max="12" width="11.140625" style="1" customWidth="1"/>
    <col min="13" max="13" width="10" style="1" customWidth="1"/>
    <col min="14" max="14" width="9.7109375" style="1" customWidth="1"/>
    <col min="15" max="16384" width="8.85546875" style="1"/>
  </cols>
  <sheetData>
    <row r="1" spans="1:14" ht="14.45" customHeight="1" x14ac:dyDescent="0.25">
      <c r="A1" s="130" t="s">
        <v>0</v>
      </c>
      <c r="B1" s="130"/>
      <c r="D1" s="2"/>
    </row>
    <row r="3" spans="1:14" ht="24.75" customHeight="1" x14ac:dyDescent="0.25">
      <c r="A3" s="3" t="s">
        <v>1</v>
      </c>
      <c r="B3" s="4" t="s">
        <v>2</v>
      </c>
      <c r="C3" s="58" t="s">
        <v>68</v>
      </c>
    </row>
    <row r="4" spans="1:14" x14ac:dyDescent="0.25">
      <c r="D4" s="5"/>
    </row>
    <row r="5" spans="1:14" ht="21" customHeight="1" x14ac:dyDescent="0.25">
      <c r="A5" s="6">
        <v>1</v>
      </c>
      <c r="B5" s="4" t="s">
        <v>3</v>
      </c>
      <c r="C5" s="131" t="s">
        <v>62</v>
      </c>
      <c r="D5" s="131"/>
      <c r="E5" s="131"/>
    </row>
    <row r="6" spans="1:14" ht="15" customHeight="1" x14ac:dyDescent="0.25">
      <c r="A6" s="7"/>
      <c r="B6" s="132"/>
      <c r="C6" s="132"/>
      <c r="D6" s="132"/>
      <c r="E6" s="8"/>
    </row>
    <row r="7" spans="1:14" x14ac:dyDescent="0.25">
      <c r="A7" s="7"/>
      <c r="B7" s="9"/>
      <c r="D7" s="5"/>
    </row>
    <row r="8" spans="1:14" ht="21" customHeight="1" x14ac:dyDescent="0.25">
      <c r="A8" s="7">
        <v>2</v>
      </c>
      <c r="B8" s="4" t="s">
        <v>49</v>
      </c>
      <c r="C8" s="53" t="s">
        <v>69</v>
      </c>
      <c r="D8" s="5"/>
    </row>
    <row r="9" spans="1:14" x14ac:dyDescent="0.25">
      <c r="A9" s="7"/>
      <c r="B9" s="9"/>
      <c r="D9" s="5"/>
    </row>
    <row r="10" spans="1:14" ht="30.6" customHeight="1" x14ac:dyDescent="0.25">
      <c r="A10" s="7">
        <v>3</v>
      </c>
      <c r="B10" s="4" t="s">
        <v>4</v>
      </c>
      <c r="C10" s="133" t="s">
        <v>85</v>
      </c>
      <c r="D10" s="134"/>
      <c r="E10" s="135"/>
    </row>
    <row r="11" spans="1:14" x14ac:dyDescent="0.25">
      <c r="A11" s="7"/>
      <c r="B11" s="9"/>
      <c r="D11" s="5"/>
    </row>
    <row r="12" spans="1:14" x14ac:dyDescent="0.25">
      <c r="A12" s="7">
        <v>4</v>
      </c>
      <c r="B12" s="4" t="s">
        <v>5</v>
      </c>
      <c r="C12" s="59" t="s">
        <v>86</v>
      </c>
      <c r="D12" s="5"/>
    </row>
    <row r="13" spans="1:14" ht="39.950000000000003" customHeight="1" x14ac:dyDescent="0.25">
      <c r="A13" s="7"/>
      <c r="B13" s="129" t="s">
        <v>87</v>
      </c>
      <c r="C13" s="136"/>
      <c r="D13" s="5"/>
    </row>
    <row r="14" spans="1:14" ht="14.45" customHeight="1" x14ac:dyDescent="0.25">
      <c r="A14" s="7"/>
      <c r="B14" s="40"/>
      <c r="C14" s="41"/>
      <c r="D14" s="5"/>
    </row>
    <row r="15" spans="1:14" x14ac:dyDescent="0.25">
      <c r="A15" s="7"/>
      <c r="D15" s="5"/>
    </row>
    <row r="16" spans="1:14" ht="29.25" customHeight="1" x14ac:dyDescent="0.25">
      <c r="A16" s="7">
        <v>5</v>
      </c>
      <c r="B16" s="137" t="s">
        <v>42</v>
      </c>
      <c r="C16" s="138"/>
      <c r="D16" s="138"/>
      <c r="E16" s="139"/>
      <c r="F16" s="9"/>
      <c r="G16" s="9"/>
      <c r="H16" s="9"/>
      <c r="I16" s="9"/>
      <c r="J16" s="10"/>
      <c r="K16" s="10"/>
      <c r="L16" s="10"/>
      <c r="M16" s="10"/>
      <c r="N16" s="10"/>
    </row>
    <row r="17" spans="1:14" x14ac:dyDescent="0.25">
      <c r="A17" s="7"/>
      <c r="B17" s="42" t="s">
        <v>89</v>
      </c>
      <c r="C17" s="140">
        <v>0.12570000000000001</v>
      </c>
      <c r="D17" s="140"/>
      <c r="E17" s="140"/>
      <c r="F17" s="11"/>
      <c r="G17" s="10"/>
      <c r="H17" s="10"/>
      <c r="I17" s="10"/>
      <c r="J17" s="10"/>
      <c r="K17" s="10"/>
      <c r="L17" s="10"/>
      <c r="M17" s="10"/>
      <c r="N17" s="10"/>
    </row>
    <row r="18" spans="1:14" x14ac:dyDescent="0.25">
      <c r="A18" s="7"/>
      <c r="B18" s="42" t="s">
        <v>90</v>
      </c>
      <c r="C18" s="128">
        <v>5.9799999999999999E-2</v>
      </c>
      <c r="D18" s="128"/>
      <c r="E18" s="128"/>
      <c r="F18" s="11"/>
      <c r="G18" s="10"/>
      <c r="H18" s="10"/>
      <c r="I18" s="10"/>
      <c r="J18" s="10"/>
      <c r="K18" s="10"/>
      <c r="L18" s="10"/>
      <c r="M18" s="10"/>
      <c r="N18" s="10"/>
    </row>
    <row r="19" spans="1:14" x14ac:dyDescent="0.25">
      <c r="A19" s="7"/>
      <c r="B19" s="42" t="s">
        <v>98</v>
      </c>
      <c r="C19" s="128">
        <v>2.9999999999999997E-4</v>
      </c>
      <c r="D19" s="119"/>
      <c r="E19" s="119"/>
      <c r="F19" s="11"/>
      <c r="G19" s="10"/>
      <c r="H19" s="10"/>
      <c r="I19" s="10"/>
      <c r="J19" s="10"/>
      <c r="K19" s="10"/>
      <c r="L19" s="10"/>
      <c r="M19" s="10"/>
      <c r="N19" s="10"/>
    </row>
    <row r="20" spans="1:14" x14ac:dyDescent="0.25">
      <c r="A20" s="7"/>
      <c r="B20" s="43" t="s">
        <v>50</v>
      </c>
      <c r="C20" s="119" t="s">
        <v>7</v>
      </c>
      <c r="D20" s="119"/>
      <c r="E20" s="119"/>
      <c r="F20" s="11"/>
      <c r="G20" s="10"/>
      <c r="H20" s="10"/>
      <c r="I20" s="10"/>
      <c r="J20" s="10"/>
      <c r="K20" s="10"/>
      <c r="L20" s="10"/>
      <c r="M20" s="10"/>
      <c r="N20" s="10"/>
    </row>
    <row r="21" spans="1:14" ht="50.1" customHeight="1" x14ac:dyDescent="0.25">
      <c r="A21" s="7"/>
      <c r="B21" s="121" t="s">
        <v>88</v>
      </c>
      <c r="C21" s="121"/>
      <c r="D21" s="121"/>
      <c r="E21" s="121"/>
      <c r="F21" s="11"/>
      <c r="G21" s="10"/>
      <c r="H21" s="10"/>
      <c r="I21" s="10"/>
      <c r="J21" s="10"/>
      <c r="K21" s="10"/>
      <c r="L21" s="10"/>
      <c r="M21" s="10"/>
      <c r="N21" s="10"/>
    </row>
    <row r="22" spans="1:14" x14ac:dyDescent="0.25">
      <c r="A22" s="7"/>
      <c r="B22" s="11"/>
      <c r="C22" s="11"/>
      <c r="D22" s="11"/>
      <c r="E22" s="11"/>
      <c r="F22" s="11"/>
      <c r="G22" s="10"/>
      <c r="H22" s="10"/>
      <c r="I22" s="10"/>
      <c r="J22" s="10"/>
      <c r="K22" s="10"/>
      <c r="L22" s="10"/>
      <c r="M22" s="10"/>
      <c r="N22" s="10"/>
    </row>
    <row r="23" spans="1:14" ht="30.75" customHeight="1" x14ac:dyDescent="0.25">
      <c r="A23" s="7">
        <v>6</v>
      </c>
      <c r="B23" s="109" t="s">
        <v>43</v>
      </c>
      <c r="C23" s="109"/>
      <c r="D23" s="109"/>
      <c r="E23" s="109"/>
      <c r="F23" s="9"/>
      <c r="G23" s="9"/>
      <c r="H23" s="10"/>
      <c r="I23" s="9"/>
      <c r="J23" s="9"/>
    </row>
    <row r="24" spans="1:14" x14ac:dyDescent="0.25">
      <c r="A24" s="7"/>
      <c r="B24" s="122" t="s">
        <v>8</v>
      </c>
      <c r="C24" s="123"/>
      <c r="D24" s="123"/>
      <c r="E24" s="124"/>
      <c r="F24" s="11"/>
    </row>
    <row r="25" spans="1:14" ht="25.5" x14ac:dyDescent="0.25">
      <c r="A25" s="7"/>
      <c r="B25" s="12" t="s">
        <v>9</v>
      </c>
      <c r="C25" s="50" t="s">
        <v>52</v>
      </c>
      <c r="D25" s="50" t="s">
        <v>53</v>
      </c>
      <c r="E25" s="50" t="s">
        <v>54</v>
      </c>
      <c r="F25" s="11"/>
    </row>
    <row r="26" spans="1:14" ht="12.75" customHeight="1" x14ac:dyDescent="0.25">
      <c r="A26" s="7"/>
      <c r="B26" s="30" t="s">
        <v>10</v>
      </c>
      <c r="C26" s="60">
        <v>138243.26999999999</v>
      </c>
      <c r="D26" s="60">
        <v>197294.16</v>
      </c>
      <c r="E26" s="120" t="s">
        <v>7</v>
      </c>
      <c r="F26" s="25"/>
      <c r="G26" s="25"/>
    </row>
    <row r="27" spans="1:14" ht="12.75" customHeight="1" x14ac:dyDescent="0.25">
      <c r="A27" s="7"/>
      <c r="B27" s="30" t="s">
        <v>11</v>
      </c>
      <c r="C27" s="60">
        <v>1097.81</v>
      </c>
      <c r="D27" s="60">
        <v>3249.37</v>
      </c>
      <c r="E27" s="120"/>
      <c r="F27" s="25"/>
      <c r="G27" s="25"/>
    </row>
    <row r="28" spans="1:14" ht="12.75" customHeight="1" x14ac:dyDescent="0.25">
      <c r="A28" s="7"/>
      <c r="B28" s="30" t="s">
        <v>12</v>
      </c>
      <c r="C28" s="60">
        <v>1530.6</v>
      </c>
      <c r="D28" s="60">
        <v>1530.6</v>
      </c>
      <c r="E28" s="120"/>
      <c r="F28" s="45"/>
      <c r="G28" s="25"/>
    </row>
    <row r="29" spans="1:14" ht="12.75" customHeight="1" x14ac:dyDescent="0.25">
      <c r="A29" s="7"/>
      <c r="B29" s="30" t="s">
        <v>13</v>
      </c>
      <c r="C29" s="60">
        <v>5547.18</v>
      </c>
      <c r="D29" s="60">
        <v>8673.9500000000007</v>
      </c>
      <c r="E29" s="120"/>
      <c r="F29" s="25"/>
      <c r="G29" s="25"/>
    </row>
    <row r="30" spans="1:14" x14ac:dyDescent="0.25">
      <c r="A30" s="7"/>
      <c r="B30" s="125" t="s">
        <v>70</v>
      </c>
      <c r="C30" s="126"/>
      <c r="D30" s="126"/>
      <c r="E30" s="127"/>
      <c r="F30" s="11"/>
    </row>
    <row r="31" spans="1:14" x14ac:dyDescent="0.25">
      <c r="A31" s="7"/>
      <c r="B31" s="10"/>
      <c r="C31" s="11"/>
      <c r="D31" s="11"/>
      <c r="E31" s="11"/>
      <c r="F31" s="11"/>
    </row>
    <row r="32" spans="1:14" ht="29.25" customHeight="1" x14ac:dyDescent="0.25">
      <c r="A32" s="7">
        <v>7</v>
      </c>
      <c r="B32" s="109" t="s">
        <v>14</v>
      </c>
      <c r="C32" s="109"/>
      <c r="D32" s="109"/>
      <c r="E32" s="109"/>
      <c r="F32" s="9"/>
      <c r="G32" s="9"/>
      <c r="H32" s="9"/>
      <c r="I32" s="9"/>
      <c r="J32" s="9"/>
    </row>
    <row r="33" spans="1:10" x14ac:dyDescent="0.25">
      <c r="A33" s="7"/>
      <c r="B33" s="30" t="s">
        <v>81</v>
      </c>
      <c r="C33" s="128" t="s">
        <v>91</v>
      </c>
      <c r="D33" s="119"/>
      <c r="E33" s="119"/>
      <c r="F33" s="10"/>
    </row>
    <row r="34" spans="1:10" x14ac:dyDescent="0.25">
      <c r="A34" s="7"/>
      <c r="B34" s="30" t="s">
        <v>97</v>
      </c>
      <c r="C34" s="128" t="s">
        <v>91</v>
      </c>
      <c r="D34" s="119"/>
      <c r="E34" s="119"/>
      <c r="F34" s="10"/>
    </row>
    <row r="35" spans="1:10" x14ac:dyDescent="0.25">
      <c r="A35" s="7"/>
      <c r="B35" s="30" t="s">
        <v>15</v>
      </c>
      <c r="C35" s="119" t="s">
        <v>7</v>
      </c>
      <c r="D35" s="119"/>
      <c r="E35" s="119"/>
      <c r="F35" s="10"/>
    </row>
    <row r="36" spans="1:10" x14ac:dyDescent="0.25">
      <c r="A36" s="7"/>
      <c r="B36" s="129" t="s">
        <v>64</v>
      </c>
      <c r="C36" s="129"/>
      <c r="D36" s="129"/>
      <c r="E36" s="129"/>
      <c r="F36" s="10"/>
    </row>
    <row r="37" spans="1:10" x14ac:dyDescent="0.25">
      <c r="A37" s="7"/>
      <c r="C37" s="10"/>
      <c r="D37" s="10"/>
      <c r="E37" s="10"/>
      <c r="F37" s="10"/>
    </row>
    <row r="38" spans="1:10" x14ac:dyDescent="0.25">
      <c r="A38" s="7"/>
      <c r="B38" s="11"/>
      <c r="C38" s="10"/>
      <c r="D38" s="10"/>
      <c r="E38" s="10"/>
      <c r="F38" s="10"/>
    </row>
    <row r="39" spans="1:10" ht="26.25" customHeight="1" x14ac:dyDescent="0.25">
      <c r="A39" s="7">
        <v>8</v>
      </c>
      <c r="B39" s="109" t="s">
        <v>44</v>
      </c>
      <c r="C39" s="109"/>
      <c r="D39" s="109"/>
      <c r="E39" s="109"/>
      <c r="F39" s="9"/>
      <c r="G39" s="9"/>
      <c r="H39" s="9"/>
      <c r="I39" s="9"/>
      <c r="J39" s="9"/>
    </row>
    <row r="40" spans="1:10" x14ac:dyDescent="0.25">
      <c r="A40" s="7"/>
      <c r="B40" s="30" t="s">
        <v>82</v>
      </c>
      <c r="C40" s="120" t="s">
        <v>83</v>
      </c>
      <c r="D40" s="120"/>
      <c r="E40" s="120"/>
      <c r="F40" s="10"/>
    </row>
    <row r="41" spans="1:10" x14ac:dyDescent="0.25">
      <c r="A41" s="7"/>
      <c r="B41" s="30" t="s">
        <v>97</v>
      </c>
      <c r="C41" s="120" t="s">
        <v>83</v>
      </c>
      <c r="D41" s="120"/>
      <c r="E41" s="120"/>
      <c r="F41" s="10"/>
    </row>
    <row r="42" spans="1:10" x14ac:dyDescent="0.25">
      <c r="A42" s="7"/>
      <c r="B42" s="30" t="s">
        <v>15</v>
      </c>
      <c r="C42" s="120" t="s">
        <v>7</v>
      </c>
      <c r="D42" s="120"/>
      <c r="E42" s="120"/>
      <c r="F42" s="10"/>
    </row>
    <row r="43" spans="1:10" x14ac:dyDescent="0.25">
      <c r="A43" s="3"/>
      <c r="D43" s="13"/>
      <c r="E43" s="10"/>
    </row>
    <row r="44" spans="1:10" ht="31.5" customHeight="1" x14ac:dyDescent="0.25">
      <c r="A44" s="14">
        <v>9</v>
      </c>
      <c r="B44" s="109" t="s">
        <v>41</v>
      </c>
      <c r="C44" s="109"/>
      <c r="D44" s="109"/>
      <c r="E44" s="109"/>
      <c r="F44" s="15"/>
      <c r="G44" s="9"/>
      <c r="H44" s="9"/>
      <c r="I44" s="9"/>
    </row>
    <row r="45" spans="1:10" x14ac:dyDescent="0.25">
      <c r="A45" s="14"/>
      <c r="B45" s="38" t="s">
        <v>38</v>
      </c>
      <c r="C45" s="39" t="s">
        <v>51</v>
      </c>
      <c r="D45" s="103" t="s">
        <v>37</v>
      </c>
      <c r="E45" s="103"/>
    </row>
    <row r="46" spans="1:10" ht="30" customHeight="1" x14ac:dyDescent="0.25">
      <c r="A46" s="16"/>
      <c r="B46" s="63" t="s">
        <v>92</v>
      </c>
      <c r="C46" s="66" t="s">
        <v>92</v>
      </c>
      <c r="D46" s="104" t="s">
        <v>85</v>
      </c>
      <c r="E46" s="104"/>
    </row>
    <row r="47" spans="1:10" x14ac:dyDescent="0.25">
      <c r="A47" s="17"/>
      <c r="B47" s="18"/>
      <c r="C47" s="13"/>
      <c r="D47" s="13"/>
      <c r="E47" s="13"/>
      <c r="F47" s="11"/>
      <c r="G47" s="11"/>
      <c r="H47" s="11"/>
      <c r="I47" s="11"/>
    </row>
    <row r="48" spans="1:10" ht="45" customHeight="1" x14ac:dyDescent="0.25">
      <c r="A48" s="14">
        <v>10</v>
      </c>
      <c r="B48" s="96" t="s">
        <v>46</v>
      </c>
      <c r="C48" s="116"/>
      <c r="D48" s="116"/>
      <c r="E48" s="116"/>
      <c r="F48" s="11"/>
      <c r="G48" s="11"/>
      <c r="H48" s="11"/>
    </row>
    <row r="49" spans="1:14" ht="34.5" customHeight="1" x14ac:dyDescent="0.25">
      <c r="A49" s="70"/>
      <c r="B49" s="117" t="s">
        <v>61</v>
      </c>
      <c r="C49" s="84" t="s">
        <v>84</v>
      </c>
      <c r="D49" s="85"/>
      <c r="E49" s="86"/>
      <c r="K49" s="2"/>
    </row>
    <row r="50" spans="1:14" ht="144" customHeight="1" x14ac:dyDescent="0.25">
      <c r="A50" s="71"/>
      <c r="B50" s="118"/>
      <c r="C50" s="87"/>
      <c r="D50" s="88"/>
      <c r="E50" s="89"/>
      <c r="K50" s="2"/>
    </row>
    <row r="51" spans="1:14" ht="73.150000000000006" customHeight="1" x14ac:dyDescent="0.25">
      <c r="A51" s="14"/>
      <c r="B51" s="19" t="s">
        <v>16</v>
      </c>
      <c r="C51" s="84" t="s">
        <v>99</v>
      </c>
      <c r="D51" s="85"/>
      <c r="E51" s="86"/>
    </row>
    <row r="52" spans="1:14" x14ac:dyDescent="0.25">
      <c r="A52" s="16"/>
      <c r="B52" s="20" t="s">
        <v>17</v>
      </c>
      <c r="C52" s="115" t="s">
        <v>100</v>
      </c>
      <c r="D52" s="115"/>
      <c r="E52" s="115"/>
      <c r="F52" s="21"/>
      <c r="K52" s="22"/>
    </row>
    <row r="53" spans="1:14" s="25" customFormat="1" ht="28.5" customHeight="1" x14ac:dyDescent="0.25">
      <c r="A53" s="23" t="s">
        <v>18</v>
      </c>
      <c r="B53" s="106" t="s">
        <v>101</v>
      </c>
      <c r="C53" s="107"/>
      <c r="D53" s="107"/>
      <c r="E53" s="107"/>
      <c r="F53" s="24"/>
      <c r="G53" s="24"/>
    </row>
    <row r="54" spans="1:14" x14ac:dyDescent="0.25">
      <c r="A54" s="26"/>
      <c r="B54" s="27"/>
      <c r="C54" s="28"/>
      <c r="D54" s="28"/>
      <c r="E54" s="28"/>
      <c r="F54" s="29"/>
      <c r="G54" s="21"/>
    </row>
    <row r="55" spans="1:14" x14ac:dyDescent="0.25">
      <c r="A55" s="7">
        <v>11</v>
      </c>
      <c r="B55" s="4" t="s">
        <v>19</v>
      </c>
      <c r="C55" s="108" t="s">
        <v>71</v>
      </c>
      <c r="D55" s="108"/>
      <c r="E55" s="108"/>
      <c r="F55" s="9"/>
      <c r="G55" s="9"/>
      <c r="H55" s="31"/>
      <c r="I55" s="9"/>
      <c r="J55" s="9"/>
    </row>
    <row r="56" spans="1:14" x14ac:dyDescent="0.25">
      <c r="A56" s="7"/>
      <c r="B56" s="11"/>
      <c r="C56" s="11"/>
      <c r="D56" s="11"/>
      <c r="E56" s="11"/>
      <c r="F56" s="11"/>
      <c r="G56" s="11"/>
      <c r="H56" s="32"/>
      <c r="I56" s="32"/>
      <c r="J56" s="11"/>
    </row>
    <row r="57" spans="1:14" x14ac:dyDescent="0.25">
      <c r="A57" s="7">
        <v>12</v>
      </c>
      <c r="B57" s="9" t="s">
        <v>20</v>
      </c>
      <c r="C57" s="9"/>
      <c r="D57" s="9"/>
      <c r="E57" s="9"/>
      <c r="F57" s="9"/>
      <c r="G57" s="9"/>
      <c r="H57" s="9"/>
      <c r="I57" s="9"/>
      <c r="J57" s="9"/>
      <c r="K57" s="9"/>
      <c r="L57" s="9"/>
      <c r="M57" s="9"/>
      <c r="N57" s="9"/>
    </row>
    <row r="58" spans="1:14" x14ac:dyDescent="0.25">
      <c r="A58" s="7"/>
      <c r="B58" s="9"/>
      <c r="C58" s="9"/>
      <c r="D58" s="9"/>
      <c r="E58" s="9"/>
      <c r="F58" s="9"/>
      <c r="G58" s="9"/>
      <c r="H58" s="9"/>
      <c r="I58" s="9"/>
      <c r="J58" s="9"/>
      <c r="K58" s="9"/>
      <c r="L58" s="9"/>
      <c r="M58" s="9"/>
      <c r="N58" s="9"/>
    </row>
    <row r="59" spans="1:14" x14ac:dyDescent="0.25">
      <c r="A59" s="7"/>
      <c r="B59" s="12" t="s">
        <v>21</v>
      </c>
      <c r="C59" s="57" t="s">
        <v>72</v>
      </c>
      <c r="D59" s="11"/>
      <c r="E59" s="11"/>
      <c r="F59" s="32"/>
      <c r="G59" s="32"/>
      <c r="H59" s="11"/>
      <c r="I59" s="11"/>
      <c r="J59" s="11"/>
      <c r="K59" s="11"/>
      <c r="L59" s="11"/>
      <c r="M59" s="11"/>
      <c r="N59" s="11"/>
    </row>
    <row r="60" spans="1:14" x14ac:dyDescent="0.25">
      <c r="A60" s="7"/>
      <c r="B60" s="11"/>
      <c r="C60" s="11"/>
      <c r="D60" s="11"/>
      <c r="E60" s="11"/>
      <c r="F60" s="11"/>
      <c r="G60" s="11"/>
      <c r="H60" s="11"/>
      <c r="I60" s="11"/>
      <c r="J60" s="11"/>
      <c r="K60" s="11"/>
      <c r="L60" s="11"/>
      <c r="M60" s="11"/>
      <c r="N60" s="11"/>
    </row>
    <row r="61" spans="1:14" ht="24.75" customHeight="1" x14ac:dyDescent="0.25">
      <c r="A61" s="7"/>
      <c r="B61" s="109" t="s">
        <v>22</v>
      </c>
      <c r="C61" s="110" t="s">
        <v>73</v>
      </c>
      <c r="D61" s="112" t="s">
        <v>79</v>
      </c>
      <c r="E61" s="79" t="s">
        <v>80</v>
      </c>
      <c r="F61" s="81" t="s">
        <v>58</v>
      </c>
      <c r="G61" s="82"/>
      <c r="H61" s="83"/>
      <c r="I61" s="97" t="s">
        <v>59</v>
      </c>
      <c r="J61" s="97"/>
      <c r="K61" s="97"/>
      <c r="L61" s="97" t="s">
        <v>60</v>
      </c>
      <c r="M61" s="97"/>
      <c r="N61" s="97"/>
    </row>
    <row r="62" spans="1:14" ht="38.25" x14ac:dyDescent="0.25">
      <c r="A62" s="3"/>
      <c r="B62" s="109"/>
      <c r="C62" s="111"/>
      <c r="D62" s="113"/>
      <c r="E62" s="80"/>
      <c r="F62" s="12" t="s">
        <v>45</v>
      </c>
      <c r="G62" s="12" t="s">
        <v>23</v>
      </c>
      <c r="H62" s="12" t="s">
        <v>24</v>
      </c>
      <c r="I62" s="12" t="s">
        <v>47</v>
      </c>
      <c r="J62" s="12" t="s">
        <v>23</v>
      </c>
      <c r="K62" s="12" t="s">
        <v>24</v>
      </c>
      <c r="L62" s="12" t="s">
        <v>47</v>
      </c>
      <c r="M62" s="12" t="s">
        <v>23</v>
      </c>
      <c r="N62" s="12" t="s">
        <v>24</v>
      </c>
    </row>
    <row r="63" spans="1:14" x14ac:dyDescent="0.25">
      <c r="A63" s="3"/>
      <c r="B63" s="12" t="s">
        <v>65</v>
      </c>
      <c r="C63" s="46">
        <v>88.72</v>
      </c>
      <c r="D63" s="46">
        <v>63.65</v>
      </c>
      <c r="E63" s="46">
        <v>62.13</v>
      </c>
      <c r="F63" s="46">
        <v>66</v>
      </c>
      <c r="G63" s="46">
        <v>88.72</v>
      </c>
      <c r="H63" s="46">
        <v>47.84</v>
      </c>
      <c r="I63" s="46">
        <v>110.95</v>
      </c>
      <c r="J63" s="46">
        <v>179</v>
      </c>
      <c r="K63" s="46">
        <v>50.6</v>
      </c>
      <c r="L63" s="46" t="s">
        <v>48</v>
      </c>
      <c r="M63" s="46" t="s">
        <v>48</v>
      </c>
      <c r="N63" s="46" t="s">
        <v>48</v>
      </c>
    </row>
    <row r="64" spans="1:14" ht="25.5" x14ac:dyDescent="0.25">
      <c r="A64" s="3"/>
      <c r="B64" s="12" t="s">
        <v>66</v>
      </c>
      <c r="C64" s="46">
        <v>77620.210000000006</v>
      </c>
      <c r="D64" s="46">
        <v>77860.19</v>
      </c>
      <c r="E64" s="46">
        <v>74227.08</v>
      </c>
      <c r="F64" s="46">
        <v>77414.92</v>
      </c>
      <c r="G64" s="46">
        <v>85978.25</v>
      </c>
      <c r="H64" s="46">
        <v>70234.429999999993</v>
      </c>
      <c r="I64" s="46" t="s">
        <v>95</v>
      </c>
      <c r="J64" s="46" t="s">
        <v>96</v>
      </c>
      <c r="K64" s="46">
        <v>71425.009999999995</v>
      </c>
      <c r="L64" s="46" t="s">
        <v>48</v>
      </c>
      <c r="M64" s="46" t="s">
        <v>48</v>
      </c>
      <c r="N64" s="46" t="s">
        <v>48</v>
      </c>
    </row>
    <row r="65" spans="1:14" x14ac:dyDescent="0.25">
      <c r="A65" s="3"/>
      <c r="B65" s="93" t="s">
        <v>93</v>
      </c>
      <c r="C65" s="98"/>
      <c r="D65" s="93"/>
      <c r="E65" s="93"/>
      <c r="F65" s="93"/>
      <c r="G65" s="93"/>
      <c r="H65" s="93"/>
      <c r="I65" s="93"/>
      <c r="J65" s="93"/>
      <c r="K65" s="93"/>
      <c r="L65" s="93"/>
      <c r="M65" s="93"/>
      <c r="N65" s="93"/>
    </row>
    <row r="66" spans="1:14" ht="13.5" x14ac:dyDescent="0.25">
      <c r="A66" s="3"/>
      <c r="B66" s="114" t="s">
        <v>63</v>
      </c>
      <c r="C66" s="114"/>
      <c r="D66" s="114"/>
      <c r="E66" s="114"/>
      <c r="F66" s="114"/>
      <c r="G66" s="114"/>
      <c r="H66" s="114"/>
      <c r="I66" s="114"/>
      <c r="J66" s="114"/>
      <c r="K66" s="114"/>
      <c r="L66" s="114"/>
      <c r="M66" s="114"/>
      <c r="N66" s="114"/>
    </row>
    <row r="67" spans="1:14" x14ac:dyDescent="0.25">
      <c r="A67" s="3"/>
      <c r="B67" s="93" t="s">
        <v>25</v>
      </c>
      <c r="C67" s="93"/>
      <c r="D67" s="93"/>
      <c r="E67" s="93"/>
      <c r="F67" s="93"/>
      <c r="G67" s="93"/>
      <c r="H67" s="93"/>
      <c r="I67" s="93"/>
      <c r="J67" s="93"/>
      <c r="K67" s="93"/>
      <c r="L67" s="93"/>
      <c r="M67" s="93"/>
      <c r="N67" s="93"/>
    </row>
    <row r="68" spans="1:14" s="2" customFormat="1" x14ac:dyDescent="0.25">
      <c r="B68" s="93" t="s">
        <v>26</v>
      </c>
      <c r="C68" s="93"/>
      <c r="D68" s="93"/>
      <c r="E68" s="93"/>
      <c r="F68" s="93"/>
      <c r="G68" s="93"/>
      <c r="H68" s="93"/>
      <c r="I68" s="93"/>
      <c r="J68" s="93"/>
      <c r="K68" s="93"/>
      <c r="L68" s="93"/>
      <c r="M68" s="93"/>
      <c r="N68" s="93"/>
    </row>
    <row r="69" spans="1:14" s="2" customFormat="1" ht="11.25" customHeight="1" x14ac:dyDescent="0.25">
      <c r="B69" s="100"/>
      <c r="C69" s="101"/>
      <c r="D69" s="101"/>
      <c r="E69" s="101"/>
      <c r="F69" s="101"/>
      <c r="G69" s="101"/>
      <c r="H69" s="101"/>
      <c r="I69" s="101"/>
      <c r="J69" s="101"/>
      <c r="K69" s="101"/>
      <c r="L69" s="101"/>
      <c r="M69" s="101"/>
      <c r="N69" s="102"/>
    </row>
    <row r="70" spans="1:14" x14ac:dyDescent="0.25">
      <c r="A70" s="3"/>
      <c r="B70" s="93" t="s">
        <v>94</v>
      </c>
      <c r="C70" s="93"/>
      <c r="D70" s="93"/>
      <c r="E70" s="93"/>
      <c r="F70" s="93"/>
      <c r="G70" s="93"/>
      <c r="H70" s="93"/>
      <c r="I70" s="93"/>
      <c r="J70" s="93"/>
      <c r="K70" s="93"/>
      <c r="L70" s="93"/>
      <c r="M70" s="93"/>
      <c r="N70" s="93"/>
    </row>
    <row r="71" spans="1:14" ht="32.25" customHeight="1" x14ac:dyDescent="0.25">
      <c r="A71" s="3"/>
      <c r="B71" s="93" t="s">
        <v>67</v>
      </c>
      <c r="C71" s="93"/>
      <c r="D71" s="93"/>
      <c r="E71" s="93"/>
      <c r="F71" s="93"/>
      <c r="G71" s="93"/>
      <c r="H71" s="93"/>
      <c r="I71" s="93"/>
      <c r="J71" s="93"/>
      <c r="K71" s="93"/>
      <c r="L71" s="93"/>
      <c r="M71" s="93"/>
      <c r="N71" s="93"/>
    </row>
    <row r="72" spans="1:14" x14ac:dyDescent="0.25">
      <c r="A72" s="3"/>
      <c r="B72" s="33"/>
      <c r="C72" s="33"/>
      <c r="D72" s="33"/>
      <c r="E72" s="33"/>
      <c r="F72" s="33"/>
      <c r="G72" s="10"/>
      <c r="H72" s="10"/>
      <c r="I72" s="10"/>
      <c r="J72" s="10"/>
      <c r="K72" s="10"/>
      <c r="L72" s="10"/>
      <c r="M72" s="10"/>
      <c r="N72" s="10"/>
    </row>
    <row r="73" spans="1:14" ht="35.25" customHeight="1" x14ac:dyDescent="0.25">
      <c r="A73" s="7">
        <v>13</v>
      </c>
      <c r="B73" s="94" t="s">
        <v>27</v>
      </c>
      <c r="C73" s="95"/>
      <c r="D73" s="95"/>
      <c r="E73" s="95"/>
      <c r="F73" s="95"/>
      <c r="G73" s="96"/>
      <c r="H73" s="9"/>
      <c r="I73" s="9"/>
      <c r="J73" s="9"/>
      <c r="K73" s="9"/>
      <c r="L73" s="9"/>
      <c r="M73" s="9"/>
      <c r="N73" s="9"/>
    </row>
    <row r="74" spans="1:14" x14ac:dyDescent="0.25">
      <c r="A74" s="7"/>
      <c r="C74" s="11"/>
      <c r="D74" s="11"/>
      <c r="E74" s="11"/>
      <c r="F74" s="11"/>
      <c r="G74" s="11"/>
      <c r="H74" s="11"/>
      <c r="I74" s="11"/>
      <c r="J74" s="11"/>
      <c r="K74" s="11"/>
      <c r="L74" s="11"/>
      <c r="M74" s="11"/>
      <c r="N74" s="11"/>
    </row>
    <row r="75" spans="1:14" ht="38.25" x14ac:dyDescent="0.25">
      <c r="A75" s="3"/>
      <c r="B75" s="51" t="s">
        <v>28</v>
      </c>
      <c r="C75" s="52" t="s">
        <v>29</v>
      </c>
      <c r="D75" s="52" t="s">
        <v>40</v>
      </c>
      <c r="E75" s="52" t="s">
        <v>55</v>
      </c>
      <c r="F75" s="50" t="s">
        <v>56</v>
      </c>
      <c r="G75" s="52" t="s">
        <v>57</v>
      </c>
      <c r="H75" s="8"/>
      <c r="I75" s="8"/>
      <c r="J75" s="8"/>
      <c r="K75" s="8"/>
      <c r="L75" s="10"/>
      <c r="M75" s="10"/>
      <c r="N75" s="10"/>
    </row>
    <row r="76" spans="1:14" x14ac:dyDescent="0.25">
      <c r="A76" s="3"/>
      <c r="B76" s="105" t="s">
        <v>30</v>
      </c>
      <c r="C76" s="35" t="s">
        <v>75</v>
      </c>
      <c r="D76" s="46">
        <v>6.42</v>
      </c>
      <c r="E76" s="46">
        <v>9.0299999999999994</v>
      </c>
      <c r="F76" s="46">
        <v>21.23</v>
      </c>
      <c r="G76" s="46" t="s">
        <v>48</v>
      </c>
      <c r="L76" s="34"/>
      <c r="M76" s="34"/>
      <c r="N76" s="34"/>
    </row>
    <row r="77" spans="1:14" x14ac:dyDescent="0.25">
      <c r="A77" s="3"/>
      <c r="B77" s="105"/>
      <c r="C77" s="35" t="s">
        <v>31</v>
      </c>
      <c r="D77" s="46"/>
      <c r="E77" s="46"/>
      <c r="F77" s="46"/>
      <c r="G77" s="46"/>
      <c r="L77" s="34"/>
      <c r="M77" s="34"/>
      <c r="N77" s="34"/>
    </row>
    <row r="78" spans="1:14" ht="15" x14ac:dyDescent="0.25">
      <c r="A78" s="3"/>
      <c r="B78" s="105"/>
      <c r="C78" s="1" t="s">
        <v>74</v>
      </c>
      <c r="D78" s="47">
        <v>0.55000000000000004</v>
      </c>
      <c r="E78" s="46">
        <v>-0.08</v>
      </c>
      <c r="F78" s="46"/>
      <c r="G78" s="46" t="s">
        <v>48</v>
      </c>
      <c r="H78" s="64"/>
      <c r="L78" s="34"/>
      <c r="M78" s="34"/>
      <c r="N78" s="34"/>
    </row>
    <row r="79" spans="1:14" ht="15" x14ac:dyDescent="0.25">
      <c r="A79" s="3"/>
      <c r="B79" s="105"/>
      <c r="C79" s="35" t="s">
        <v>32</v>
      </c>
      <c r="D79" s="54">
        <f>+AVERAGE(D78:D78)</f>
        <v>0.55000000000000004</v>
      </c>
      <c r="E79" s="46">
        <v>-0.08</v>
      </c>
      <c r="F79" s="56"/>
      <c r="G79" s="56" t="s">
        <v>48</v>
      </c>
      <c r="H79" s="64"/>
      <c r="I79" s="44"/>
      <c r="L79" s="34"/>
      <c r="M79" s="34"/>
      <c r="N79" s="34"/>
    </row>
    <row r="80" spans="1:14" x14ac:dyDescent="0.25">
      <c r="A80" s="3"/>
      <c r="B80" s="105" t="s">
        <v>33</v>
      </c>
      <c r="C80" s="35" t="s">
        <v>75</v>
      </c>
      <c r="D80" s="47">
        <v>9.5</v>
      </c>
      <c r="E80" s="46">
        <v>7.31</v>
      </c>
      <c r="F80" s="46">
        <f>I63/F76</f>
        <v>5.2260951483749407</v>
      </c>
      <c r="G80" s="46" t="s">
        <v>48</v>
      </c>
      <c r="I80" s="44"/>
      <c r="L80" s="34"/>
      <c r="M80" s="34"/>
      <c r="N80" s="34"/>
    </row>
    <row r="81" spans="1:14" x14ac:dyDescent="0.25">
      <c r="A81" s="3"/>
      <c r="B81" s="105"/>
      <c r="C81" s="35" t="s">
        <v>31</v>
      </c>
      <c r="D81" s="47"/>
      <c r="E81" s="47"/>
      <c r="F81" s="47"/>
      <c r="G81" s="47"/>
      <c r="I81" s="44"/>
      <c r="L81" s="34"/>
      <c r="M81" s="34"/>
      <c r="N81" s="34"/>
    </row>
    <row r="82" spans="1:14" x14ac:dyDescent="0.25">
      <c r="A82" s="3"/>
      <c r="B82" s="105"/>
      <c r="C82" s="1" t="s">
        <v>74</v>
      </c>
      <c r="D82" s="47">
        <v>18.73</v>
      </c>
      <c r="E82" s="46">
        <v>-51.62</v>
      </c>
      <c r="F82" s="46"/>
      <c r="G82" s="46" t="s">
        <v>48</v>
      </c>
      <c r="I82" s="65"/>
      <c r="L82" s="34"/>
      <c r="M82" s="34"/>
      <c r="N82" s="34"/>
    </row>
    <row r="83" spans="1:14" ht="16.5" customHeight="1" x14ac:dyDescent="0.25">
      <c r="A83" s="3"/>
      <c r="B83" s="105"/>
      <c r="C83" s="35" t="s">
        <v>32</v>
      </c>
      <c r="D83" s="61">
        <f>AVERAGE(D82:D82)</f>
        <v>18.73</v>
      </c>
      <c r="E83" s="46">
        <v>-51.62</v>
      </c>
      <c r="F83" s="56"/>
      <c r="G83" s="56" t="s">
        <v>48</v>
      </c>
      <c r="L83" s="34"/>
      <c r="M83" s="34"/>
      <c r="N83" s="34"/>
    </row>
    <row r="84" spans="1:14" x14ac:dyDescent="0.25">
      <c r="A84" s="3"/>
      <c r="B84" s="105" t="s">
        <v>39</v>
      </c>
      <c r="C84" s="35" t="s">
        <v>75</v>
      </c>
      <c r="D84" s="48">
        <v>0.19400000000000001</v>
      </c>
      <c r="E84" s="46">
        <v>0.15510654470752128</v>
      </c>
      <c r="F84" s="46">
        <v>15.51</v>
      </c>
      <c r="G84" s="46" t="s">
        <v>48</v>
      </c>
      <c r="I84" s="2"/>
      <c r="L84" s="34"/>
      <c r="M84" s="34"/>
      <c r="N84" s="34"/>
    </row>
    <row r="85" spans="1:14" x14ac:dyDescent="0.25">
      <c r="A85" s="3"/>
      <c r="B85" s="105"/>
      <c r="C85" s="35" t="s">
        <v>31</v>
      </c>
      <c r="D85" s="48"/>
      <c r="E85" s="49"/>
      <c r="F85" s="49"/>
      <c r="G85" s="46"/>
      <c r="L85" s="34"/>
      <c r="M85" s="34"/>
      <c r="N85" s="34"/>
    </row>
    <row r="86" spans="1:14" x14ac:dyDescent="0.25">
      <c r="A86" s="3"/>
      <c r="B86" s="105"/>
      <c r="C86" s="1" t="s">
        <v>74</v>
      </c>
      <c r="D86" s="48">
        <v>0.26869999999999999</v>
      </c>
      <c r="E86" s="46">
        <v>-3.85</v>
      </c>
      <c r="F86" s="46"/>
      <c r="G86" s="46" t="s">
        <v>48</v>
      </c>
      <c r="L86" s="34"/>
      <c r="M86" s="34"/>
      <c r="N86" s="34"/>
    </row>
    <row r="87" spans="1:14" x14ac:dyDescent="0.25">
      <c r="A87" s="3"/>
      <c r="B87" s="105"/>
      <c r="C87" s="35" t="s">
        <v>32</v>
      </c>
      <c r="D87" s="55">
        <f>AVERAGE(D86:D86)</f>
        <v>0.26869999999999999</v>
      </c>
      <c r="E87" s="46">
        <v>-3.85</v>
      </c>
      <c r="F87" s="56"/>
      <c r="G87" s="56" t="s">
        <v>48</v>
      </c>
      <c r="J87" s="25"/>
      <c r="K87" s="25"/>
      <c r="L87" s="34"/>
      <c r="M87" s="34"/>
      <c r="N87" s="34"/>
    </row>
    <row r="88" spans="1:14" x14ac:dyDescent="0.25">
      <c r="A88" s="3"/>
      <c r="B88" s="99" t="s">
        <v>34</v>
      </c>
      <c r="C88" s="35" t="s">
        <v>75</v>
      </c>
      <c r="D88" s="47">
        <v>33.07</v>
      </c>
      <c r="E88" s="46">
        <v>46.24</v>
      </c>
      <c r="F88" s="46">
        <v>46.24</v>
      </c>
      <c r="G88" s="46" t="s">
        <v>48</v>
      </c>
      <c r="J88" s="25"/>
      <c r="K88" s="45"/>
      <c r="L88" s="34"/>
      <c r="M88" s="34"/>
      <c r="N88" s="34"/>
    </row>
    <row r="89" spans="1:14" x14ac:dyDescent="0.25">
      <c r="A89" s="3"/>
      <c r="B89" s="99"/>
      <c r="C89" s="35" t="s">
        <v>31</v>
      </c>
      <c r="D89" s="47">
        <v>46.24</v>
      </c>
      <c r="E89" s="46"/>
      <c r="F89" s="46"/>
      <c r="G89" s="46"/>
      <c r="J89" s="25"/>
      <c r="K89" s="45"/>
      <c r="L89" s="34"/>
      <c r="M89" s="34"/>
      <c r="N89" s="34"/>
    </row>
    <row r="90" spans="1:14" x14ac:dyDescent="0.25">
      <c r="A90" s="3"/>
      <c r="B90" s="99"/>
      <c r="C90" s="1" t="s">
        <v>74</v>
      </c>
      <c r="D90" s="47">
        <v>2.0499999999999998</v>
      </c>
      <c r="E90" s="46">
        <v>20.39</v>
      </c>
      <c r="F90" s="46"/>
      <c r="G90" s="46" t="s">
        <v>48</v>
      </c>
      <c r="J90" s="25"/>
      <c r="K90" s="45"/>
      <c r="L90" s="34"/>
      <c r="M90" s="34"/>
      <c r="N90" s="34"/>
    </row>
    <row r="91" spans="1:14" x14ac:dyDescent="0.25">
      <c r="A91" s="3"/>
      <c r="B91" s="99"/>
      <c r="C91" s="35" t="s">
        <v>32</v>
      </c>
      <c r="D91" s="62">
        <f>AVERAGE(D90:D90)</f>
        <v>2.0499999999999998</v>
      </c>
      <c r="E91" s="46">
        <v>20.39</v>
      </c>
      <c r="F91" s="56"/>
      <c r="G91" s="56" t="s">
        <v>48</v>
      </c>
      <c r="J91" s="25"/>
      <c r="K91" s="25"/>
      <c r="L91" s="34"/>
      <c r="M91" s="34"/>
      <c r="N91" s="34"/>
    </row>
    <row r="92" spans="1:14" ht="22.5" customHeight="1" x14ac:dyDescent="0.25">
      <c r="A92" s="3"/>
      <c r="B92" s="72" t="s">
        <v>76</v>
      </c>
      <c r="C92" s="73"/>
      <c r="D92" s="73"/>
      <c r="E92" s="73"/>
      <c r="F92" s="73"/>
      <c r="G92" s="74"/>
      <c r="H92" s="34"/>
      <c r="I92" s="34"/>
      <c r="J92" s="34"/>
      <c r="K92" s="34"/>
      <c r="L92" s="34"/>
      <c r="M92" s="34"/>
      <c r="N92" s="34"/>
    </row>
    <row r="93" spans="1:14" ht="28.5" customHeight="1" x14ac:dyDescent="0.25">
      <c r="A93" s="3"/>
      <c r="B93" s="75" t="s">
        <v>77</v>
      </c>
      <c r="C93" s="76"/>
      <c r="D93" s="76"/>
      <c r="E93" s="76"/>
      <c r="F93" s="76"/>
      <c r="G93" s="77"/>
      <c r="H93" s="34"/>
      <c r="I93" s="34"/>
      <c r="J93" s="34"/>
      <c r="K93" s="34"/>
      <c r="L93" s="34"/>
      <c r="M93" s="34"/>
      <c r="N93" s="34"/>
    </row>
    <row r="94" spans="1:14" x14ac:dyDescent="0.25">
      <c r="C94" s="78"/>
      <c r="D94" s="78"/>
      <c r="E94" s="78"/>
      <c r="F94" s="78"/>
      <c r="G94" s="78"/>
      <c r="H94" s="34"/>
      <c r="I94" s="34"/>
    </row>
    <row r="95" spans="1:14" x14ac:dyDescent="0.25">
      <c r="A95" s="7">
        <v>14</v>
      </c>
      <c r="B95" s="36" t="s">
        <v>35</v>
      </c>
      <c r="C95" s="90" t="s">
        <v>6</v>
      </c>
      <c r="D95" s="91"/>
      <c r="E95" s="91"/>
      <c r="F95" s="91"/>
      <c r="G95" s="92"/>
    </row>
    <row r="96" spans="1:14" x14ac:dyDescent="0.25">
      <c r="A96" s="13"/>
      <c r="C96" s="37"/>
      <c r="D96" s="37" t="s">
        <v>36</v>
      </c>
      <c r="E96" s="37"/>
      <c r="F96" s="37"/>
      <c r="G96" s="37"/>
    </row>
    <row r="97" spans="2:7" ht="13.5" customHeight="1" x14ac:dyDescent="0.25">
      <c r="B97" s="67" t="s">
        <v>78</v>
      </c>
      <c r="C97" s="68"/>
      <c r="D97" s="68"/>
      <c r="E97" s="68"/>
      <c r="F97" s="68"/>
      <c r="G97" s="69"/>
    </row>
  </sheetData>
  <mergeCells count="59">
    <mergeCell ref="C19:E19"/>
    <mergeCell ref="A1:B1"/>
    <mergeCell ref="C5:E5"/>
    <mergeCell ref="B6:D6"/>
    <mergeCell ref="C10:E10"/>
    <mergeCell ref="B13:C13"/>
    <mergeCell ref="B16:E16"/>
    <mergeCell ref="C17:E17"/>
    <mergeCell ref="C18:E18"/>
    <mergeCell ref="B32:E32"/>
    <mergeCell ref="C33:E33"/>
    <mergeCell ref="C34:E34"/>
    <mergeCell ref="B36:E36"/>
    <mergeCell ref="B39:E39"/>
    <mergeCell ref="C20:E20"/>
    <mergeCell ref="B21:E21"/>
    <mergeCell ref="B23:E23"/>
    <mergeCell ref="B24:E24"/>
    <mergeCell ref="B30:E30"/>
    <mergeCell ref="E26:E29"/>
    <mergeCell ref="B48:E48"/>
    <mergeCell ref="B49:B50"/>
    <mergeCell ref="B44:E44"/>
    <mergeCell ref="C35:E35"/>
    <mergeCell ref="C40:E40"/>
    <mergeCell ref="C41:E41"/>
    <mergeCell ref="C42:E42"/>
    <mergeCell ref="B65:N65"/>
    <mergeCell ref="B88:B91"/>
    <mergeCell ref="B69:N69"/>
    <mergeCell ref="D45:E45"/>
    <mergeCell ref="D46:E46"/>
    <mergeCell ref="B84:B87"/>
    <mergeCell ref="B76:B79"/>
    <mergeCell ref="B80:B83"/>
    <mergeCell ref="B67:N67"/>
    <mergeCell ref="B53:E53"/>
    <mergeCell ref="C55:E55"/>
    <mergeCell ref="B61:B62"/>
    <mergeCell ref="C61:C62"/>
    <mergeCell ref="D61:D62"/>
    <mergeCell ref="B66:N66"/>
    <mergeCell ref="C52:E52"/>
    <mergeCell ref="B97:G97"/>
    <mergeCell ref="A49:A50"/>
    <mergeCell ref="B92:G92"/>
    <mergeCell ref="B93:G93"/>
    <mergeCell ref="C94:G94"/>
    <mergeCell ref="E61:E62"/>
    <mergeCell ref="F61:H61"/>
    <mergeCell ref="C49:E50"/>
    <mergeCell ref="C51:E51"/>
    <mergeCell ref="C95:G95"/>
    <mergeCell ref="B68:N68"/>
    <mergeCell ref="B70:N70"/>
    <mergeCell ref="B71:N71"/>
    <mergeCell ref="B73:G73"/>
    <mergeCell ref="I61:K61"/>
    <mergeCell ref="L61:N61"/>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PARMESHWAR METAL LIMITED</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2026-06-17T11:48:08Z</dcterms:modified>
</cp:coreProperties>
</file>