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56. B.R. Goyal\2025-26\"/>
    </mc:Choice>
  </mc:AlternateContent>
  <xr:revisionPtr revIDLastSave="0" documentId="13_ncr:1_{A53D038C-B1B5-4607-87A2-B6EF22C5863B}" xr6:coauthVersionLast="47" xr6:coauthVersionMax="47" xr10:uidLastSave="{00000000-0000-0000-0000-000000000000}"/>
  <bookViews>
    <workbookView xWindow="-120" yWindow="-120" windowWidth="20730" windowHeight="11160" xr2:uid="{00000000-000D-0000-FFFF-FFFF00000000}"/>
  </bookViews>
  <sheets>
    <sheet name="B.R. GOYAL INFRASTRUCTUR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96" i="1" l="1"/>
  <c r="F95" i="1"/>
  <c r="F91" i="1"/>
  <c r="F90" i="1"/>
  <c r="F85" i="1"/>
  <c r="F82" i="1"/>
  <c r="E96" i="1"/>
  <c r="E91" i="1"/>
  <c r="E86" i="1"/>
  <c r="E81" i="1"/>
  <c r="E82" i="1"/>
  <c r="D96" i="1"/>
  <c r="D91" i="1"/>
  <c r="D86" i="1"/>
  <c r="D81" i="1"/>
</calcChain>
</file>

<file path=xl/sharedStrings.xml><?xml version="1.0" encoding="utf-8"?>
<sst xmlns="http://schemas.openxmlformats.org/spreadsheetml/2006/main" count="158" uniqueCount="105">
  <si>
    <t>A. For Equity Issues</t>
  </si>
  <si>
    <t>Sr. No.</t>
  </si>
  <si>
    <t>Name of the issue:</t>
  </si>
  <si>
    <t>Type of  issue</t>
  </si>
  <si>
    <t>Grade of issue alongwith name of the rating agency</t>
  </si>
  <si>
    <t>Subscription level (number of times)*</t>
  </si>
  <si>
    <t>Nil</t>
  </si>
  <si>
    <t>will be updated at the end of 3rd F.Y.</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</si>
  <si>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</si>
  <si>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</si>
  <si>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</si>
  <si>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</si>
  <si>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</si>
  <si>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</si>
  <si>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</si>
  <si>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(iii) at the end of 3rd FY </t>
  </si>
  <si>
    <t>(ii) Actual utilization</t>
  </si>
  <si>
    <t>(iii) Reasons for deviation, if any:</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</si>
  <si>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</si>
  <si>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</si>
  <si>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</si>
  <si>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</si>
  <si>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</si>
  <si>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</si>
  <si>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</si>
  <si>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</si>
  <si>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 90th calendar day  has been taken as listing date plus 89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</si>
  <si>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</si>
  <si>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</si>
  <si>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</si>
  <si>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</si>
  <si>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</si>
  <si>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</si>
  <si>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</si>
  <si>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</si>
  <si>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</si>
  <si>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</si>
  <si>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 xml:space="preserve">(iii) Reasons for delay in implementation, if any </t>
  </si>
  <si>
    <t>(i) as disclosed in the offer document^</t>
  </si>
  <si>
    <t>RONW (%)</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</si>
  <si>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</si>
  <si>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</si>
  <si>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</si>
  <si>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</si>
  <si>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</si>
  <si>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</si>
  <si>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</si>
  <si>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 xml:space="preserve">Closing price </t>
  </si>
  <si>
    <t>N.A</t>
  </si>
  <si>
    <t>Not Available</t>
  </si>
  <si>
    <t>Issue size (Rs. In lakhs)</t>
  </si>
  <si>
    <t xml:space="preserve">(iv) at the end of 3rd FY </t>
  </si>
  <si>
    <t>(ii) Actual implementation</t>
  </si>
  <si>
    <t>1st FY 
(March 31, 2025)</t>
  </si>
  <si>
    <t>2nd FY 
 (March 31, 2026)</t>
  </si>
  <si>
    <t>3rd FY
 (March 31, 2027)</t>
  </si>
  <si>
    <t>At the end of 1st FY 2024-25</t>
  </si>
  <si>
    <t>At the end of 2nd FY 2025-26</t>
  </si>
  <si>
    <t>At the end of 3rd FY 2026-27</t>
  </si>
  <si>
    <t xml:space="preserve">As at the end of 1st FY after the listing of the issue (31.03.2025) </t>
  </si>
  <si>
    <t>As at the end of 2nd FY after the listing of the issue (31.03.2026)</t>
  </si>
  <si>
    <t>As at the end of 3rd FY after the listing of the issue (31.03.2027)</t>
  </si>
  <si>
    <t>(i) as disclosed in the offer document: Proposed Schedule of Implementation*</t>
  </si>
  <si>
    <t>Initial Public Offering (IPO) on BSE SME</t>
  </si>
  <si>
    <t>Source: BSE</t>
  </si>
  <si>
    <t>Source: BSE (Based on Free Float equity shares)</t>
  </si>
  <si>
    <t>Market Price (BSE)</t>
  </si>
  <si>
    <t>Index (of the Designated Stock Exchange): BSE SENSEX</t>
  </si>
  <si>
    <t>Not Required</t>
  </si>
  <si>
    <t>B.R.GOYAL INFRASTRUCTURE LIMITED</t>
  </si>
  <si>
    <t>₹ 8521.20 Lakhs</t>
  </si>
  <si>
    <t>Since the company's share were listed on January 14, 2025  we are considering March 31, 2025 as the 1st Financial Year.</t>
  </si>
  <si>
    <t>NA</t>
  </si>
  <si>
    <t xml:space="preserve">Estimated Utilization of Net Proceeds (in FY 2024-25)
1.Funding capital expenditure requirement Rs. 802.00 Lakhs
2.To Meet Working Capital Requirements of Rs. 4200.00  Lakhs
3.Funding expenditure for inorganic growth through acquisitions &amp; other strategic initiatives and General Corporate
Purposes of Rs. 200.00  Lakhs
Estimated Utilization of Net Proceeds (in FY 2025-26)
3.Funding expenditure for inorganic growth through acquisitions &amp; other strategic initiatives and General Corporate
Purposes of Rs. 2619.20  Lakhs
</t>
  </si>
  <si>
    <t>Rs. 135/-</t>
  </si>
  <si>
    <t>At close of listing day (January 14, 2025*)</t>
  </si>
  <si>
    <t>At close of 30th calendar day from listing day (* February 13, 2025)</t>
  </si>
  <si>
    <t>Issuer:B.R.Goyal Infrastructure
Limited</t>
  </si>
  <si>
    <t>Teerth Gopicon Limited</t>
  </si>
  <si>
    <t xml:space="preserve">Udayshivkumar Infra Limited </t>
  </si>
  <si>
    <t xml:space="preserve">144.27
</t>
  </si>
  <si>
    <t>*Source:  Prospectus dated  January 10, 2025 and based on restated summary statement FY 2023-24  and for peer group data from Annual Report of FY 2023-24 and prospectus is taken.                                                                                                                                                                                                                                                                                                                                     #Source: Results for the FY 2024-25 will be updated on completion of FY 2024-25 and consequently data of the peer group will be updated on completion of first FY 2024-25.</t>
  </si>
  <si>
    <t>Note : Industry average has been calculated by taking the average of peer group companies. In the present case, two peer group company is taken into consideration.</t>
  </si>
  <si>
    <t>Note: Since the company's share were listed on January 14,2025  we are considering March 31, 2025 as the 1st Financial Year.</t>
  </si>
  <si>
    <t>No</t>
  </si>
  <si>
    <t>(i) at the end of 1st FY March 31, 2025</t>
  </si>
  <si>
    <t>(i) at the end of 1st F.Y. March 31, 2025</t>
  </si>
  <si>
    <t>Source - "*utilization of proceeds of public issue from the objects as stated in the prospectus of the issue and statement of deviation and variation filed with stock exchange as per regulation 32 of SEBI(LODR)Regulation ,2015 for the half year ended on September 30, 2025 dated November 12, 2025</t>
  </si>
  <si>
    <t>Not Applicable</t>
  </si>
  <si>
    <t>109.29 Times</t>
  </si>
  <si>
    <t>*The above figure is after technical rejection and excluding anchor allotment (but including marker maker)
Source: Minutes of Basis of allotment.</t>
  </si>
  <si>
    <t>* As per the Basis of Allotment. It excludes pre-issue holding by QIBs and includes allotment to Anchor.
Source:
*(1) Basis of Allotment
**(2) Reported to the stock exchanges;</t>
  </si>
  <si>
    <t>Frequently Traded</t>
  </si>
  <si>
    <t>*(i) allotment in the issue</t>
  </si>
  <si>
    <t>**(ii) at the end of 1st FY March 31, 2025</t>
  </si>
  <si>
    <t>Actual Utilisation as on September 30, 2025
1.Funding capital expenditure requirement Rs. 802.00 Lakhs
2.To Meet Working Capital Requirements of Rs. 4200.00  Lakhs
3.Funding expenditure for inorganic growth through acquisitions &amp; other strategic initiatives and General Corporate
Purposes of Rs. 2,695.18  Lakhs</t>
  </si>
  <si>
    <t>Note: 1. Where the 30th day / 90th day / March 31 of a particular year falls on a BSE trading holiday, the immediately Following trading day has been considered.</t>
  </si>
  <si>
    <t># BSE does not have any sectorial index for Civil Construction, hence data for BSE Sensex has been provided here.</t>
  </si>
  <si>
    <t>At close of 90th calendar day from listing day(14th April, 2025)**</t>
  </si>
  <si>
    <t>2. Where the 30th day / 90th day / March 31 of a particular year falls on the day when there is no trade in equity share of the Company , Following trading day has been considered and accordingly corresponding data of BSE SENSEX  is mentioned in the table above. in case there is no trading on Following trading day then day when trading took place is considered.</t>
  </si>
  <si>
    <t>71947.55 </t>
  </si>
  <si>
    <t>86159.02 </t>
  </si>
  <si>
    <t>(iii) at the end of 2nd FY March 31, 2026</t>
  </si>
  <si>
    <t>(ii) at the end of 2nd FY March 31, 2026</t>
  </si>
  <si>
    <t>1.	Ms. Khushboo Patodi re-appointed as a Non-Executive Independent Woman Director of the Company, for a second term of five (5) consecutive years, commencing from 30 December 2025 up to 29 December 2030.
2.	Ms. Khushboo Patodi re-appointed as a Non-Executive Independent Woman Director of the Company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</si>
</sst>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b/>
      <sz val="10"/>
      <color indexed="8"/>
      <name val="Times New Roman"/>
      <family val="1"/>
    </font>
    <font>
      <i/>
      <sz val="10"/>
      <color indexed="8"/>
      <name val="Times New Roman"/>
      <family val="1"/>
    </font>
    <font>
      <b/>
      <i/>
      <sz val="10"/>
      <color theme="1"/>
      <name val="Times New Roman"/>
      <family val="1"/>
    </font>
    <font>
      <sz val="11"/>
      <color theme="1"/>
      <name val="Times New Roman"/>
      <family val="1"/>
    </font>
    <font>
      <sz val="12"/>
      <color theme="1"/>
      <name val="Times New Roman"/>
      <family val="1"/>
    </font>
    <font>
      <sz val="11"/>
      <color rgb="FF000000"/>
      <name val="Times New Roman"/>
      <family val="1"/>
    </font>
    <font>
      <b/>
      <sz val="11"/>
      <color rgb="FF000000"/>
      <name val="Times New Roman"/>
      <family val="1"/>
    </font>
    <font>
      <sz val="10"/>
      <color rgb="FF000000"/>
      <name val="Poppins"/>
    </font>
  </fonts>
  <fills count="3">
    <fill>
      <patternFill patternType="none"/>
    </fill>
    <fill>
      <patternFill patternType="gray125"/>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thin">
        <color theme="1"/>
      </left>
      <right style="thin">
        <color theme="1"/>
      </right>
      <top/>
      <bottom style="thin">
        <color theme="1"/>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1">
    <xf numFmtId="0" fontId="0" fillId="0" borderId="0"/>
  </cellStyleXfs>
  <cellXfs count="145">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2" borderId="6" xfId="0" applyFont="1" applyFill="1" applyBorder="1" applyAlignment="1">
      <alignmen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0" fontId="5" fillId="0" borderId="1" xfId="0" applyFont="1" applyBorder="1" applyAlignment="1">
      <alignment horizontal="lef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0" fontId="5" fillId="0" borderId="24" xfId="0" applyFont="1" applyBorder="1" applyAlignment="1">
      <alignment vertical="center" wrapText="1"/>
    </xf>
    <xf numFmtId="0" fontId="5" fillId="0" borderId="0" xfId="0" applyFont="1" applyAlignment="1">
      <alignment vertical="center" wrapText="1"/>
    </xf>
    <xf numFmtId="0" fontId="4" fillId="2" borderId="1" xfId="0" applyFont="1" applyFill="1" applyBorder="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4" fillId="0" borderId="28"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10" fontId="2" fillId="2" borderId="1" xfId="0" applyNumberFormat="1" applyFont="1" applyFill="1" applyBorder="1" applyAlignment="1">
      <alignment horizontal="center" vertical="center"/>
    </xf>
    <xf numFmtId="0" fontId="4"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 fontId="2" fillId="2" borderId="1" xfId="0" applyNumberFormat="1" applyFont="1" applyFill="1" applyBorder="1" applyAlignment="1">
      <alignment vertical="center" wrapText="1"/>
    </xf>
    <xf numFmtId="2"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2" fontId="3" fillId="2" borderId="1" xfId="0" applyNumberFormat="1" applyFont="1" applyFill="1" applyBorder="1" applyAlignment="1">
      <alignment horizontal="center" vertical="center"/>
    </xf>
    <xf numFmtId="0" fontId="5" fillId="0" borderId="1" xfId="0" applyFont="1" applyBorder="1" applyAlignment="1">
      <alignment horizontal="right" vertical="center" wrapText="1"/>
    </xf>
    <xf numFmtId="0" fontId="15" fillId="0" borderId="1" xfId="0" applyFont="1" applyBorder="1" applyAlignment="1">
      <alignment horizontal="left" vertical="center"/>
    </xf>
    <xf numFmtId="0" fontId="2" fillId="2" borderId="1" xfId="0" applyFont="1" applyFill="1" applyBorder="1" applyAlignment="1">
      <alignment horizontal="right" vertical="center" wrapText="1"/>
    </xf>
    <xf numFmtId="0" fontId="2" fillId="0" borderId="1" xfId="0" applyFont="1" applyBorder="1" applyAlignment="1">
      <alignment horizontal="center" vertical="center" wrapText="1"/>
    </xf>
    <xf numFmtId="0" fontId="3" fillId="2" borderId="1" xfId="0" applyFont="1" applyFill="1" applyBorder="1" applyAlignment="1">
      <alignment horizontal="center" vertical="center"/>
    </xf>
    <xf numFmtId="4" fontId="5" fillId="0" borderId="1" xfId="0" applyNumberFormat="1" applyFont="1" applyBorder="1" applyAlignment="1">
      <alignment horizontal="left" vertical="center" wrapText="1"/>
    </xf>
    <xf numFmtId="0" fontId="3" fillId="0" borderId="0" xfId="0" applyFont="1" applyAlignment="1">
      <alignment vertical="center"/>
    </xf>
    <xf numFmtId="0" fontId="16" fillId="0" borderId="0" xfId="0" applyFont="1"/>
    <xf numFmtId="0" fontId="17" fillId="0" borderId="0" xfId="0" applyFont="1"/>
    <xf numFmtId="4" fontId="3" fillId="0" borderId="0" xfId="0" applyNumberFormat="1" applyFont="1" applyAlignment="1">
      <alignment vertical="center" wrapText="1"/>
    </xf>
    <xf numFmtId="4" fontId="2" fillId="0" borderId="0" xfId="0" applyNumberFormat="1" applyFont="1" applyAlignment="1">
      <alignmen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6" xfId="0" applyFont="1" applyBorder="1" applyAlignment="1">
      <alignment horizontal="left" vertical="center" wrapText="1"/>
    </xf>
    <xf numFmtId="0" fontId="4" fillId="0" borderId="19" xfId="0" applyFont="1" applyBorder="1" applyAlignment="1">
      <alignment horizontal="center" vertical="center" wrapText="1"/>
    </xf>
    <xf numFmtId="0" fontId="4" fillId="0" borderId="29" xfId="0" applyFont="1" applyBorder="1" applyAlignment="1">
      <alignment horizontal="center" vertical="center" wrapText="1"/>
    </xf>
    <xf numFmtId="0" fontId="12" fillId="0" borderId="17" xfId="0" applyFont="1" applyBorder="1" applyAlignment="1">
      <alignment horizontal="left" vertical="center" wrapText="1"/>
    </xf>
    <xf numFmtId="0" fontId="14" fillId="0" borderId="15" xfId="0" applyFont="1" applyBorder="1"/>
    <xf numFmtId="0" fontId="14" fillId="0" borderId="18" xfId="0" applyFont="1" applyBorder="1"/>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2"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2" fontId="3" fillId="2" borderId="4" xfId="0" applyNumberFormat="1" applyFont="1" applyFill="1" applyBorder="1" applyAlignment="1">
      <alignment horizontal="left" vertical="top" wrapText="1"/>
    </xf>
    <xf numFmtId="2" fontId="2" fillId="2" borderId="5" xfId="0" applyNumberFormat="1" applyFont="1" applyFill="1" applyBorder="1" applyAlignment="1">
      <alignment horizontal="left" vertical="top" wrapText="1"/>
    </xf>
    <xf numFmtId="2" fontId="2" fillId="2" borderId="16" xfId="0" applyNumberFormat="1" applyFont="1" applyFill="1" applyBorder="1" applyAlignment="1">
      <alignment horizontal="left" vertical="top" wrapText="1"/>
    </xf>
    <xf numFmtId="2" fontId="2" fillId="2" borderId="17" xfId="0" applyNumberFormat="1" applyFont="1" applyFill="1" applyBorder="1" applyAlignment="1">
      <alignment horizontal="left" vertical="top" wrapText="1"/>
    </xf>
    <xf numFmtId="2" fontId="2" fillId="2" borderId="15" xfId="0" applyNumberFormat="1" applyFont="1" applyFill="1" applyBorder="1" applyAlignment="1">
      <alignment horizontal="left" vertical="top" wrapText="1"/>
    </xf>
    <xf numFmtId="2" fontId="2" fillId="2" borderId="18" xfId="0" applyNumberFormat="1" applyFont="1" applyFill="1" applyBorder="1" applyAlignment="1">
      <alignment horizontal="left" vertical="top" wrapText="1"/>
    </xf>
    <xf numFmtId="2" fontId="2" fillId="2" borderId="8" xfId="0" applyNumberFormat="1" applyFont="1" applyFill="1" applyBorder="1" applyAlignment="1">
      <alignment horizontal="left" vertical="center" wrapText="1"/>
    </xf>
    <xf numFmtId="2" fontId="2" fillId="2" borderId="10" xfId="0" applyNumberFormat="1" applyFont="1" applyFill="1" applyBorder="1" applyAlignment="1">
      <alignment horizontal="left" vertical="center" wrapText="1"/>
    </xf>
    <xf numFmtId="2" fontId="2" fillId="2" borderId="6" xfId="0" applyNumberFormat="1"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6"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horizontal="left" vertical="center" wrapText="1"/>
    </xf>
    <xf numFmtId="0" fontId="4" fillId="0" borderId="1" xfId="0" applyFont="1" applyBorder="1" applyAlignment="1">
      <alignment horizontal="center" vertical="center" wrapText="1"/>
    </xf>
    <xf numFmtId="0" fontId="6" fillId="0" borderId="23" xfId="0" applyFont="1" applyBorder="1" applyAlignment="1">
      <alignment horizontal="left" vertical="center" wrapText="1"/>
    </xf>
    <xf numFmtId="0" fontId="3" fillId="0" borderId="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4" fillId="2" borderId="3"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7" fillId="0" borderId="7" xfId="0" applyFont="1" applyBorder="1" applyAlignment="1">
      <alignment horizontal="left" vertical="center" wrapText="1"/>
    </xf>
    <xf numFmtId="2" fontId="2" fillId="0" borderId="1" xfId="0" applyNumberFormat="1" applyFont="1" applyBorder="1" applyAlignment="1">
      <alignment horizontal="left" vertical="center" wrapText="1"/>
    </xf>
    <xf numFmtId="0" fontId="2" fillId="0" borderId="1" xfId="0" applyFont="1" applyBorder="1" applyAlignment="1">
      <alignment vertical="center" wrapText="1"/>
    </xf>
    <xf numFmtId="0" fontId="2"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0" fontId="10" fillId="0" borderId="7" xfId="0" applyFont="1" applyBorder="1" applyAlignment="1">
      <alignment horizontal="left" vertical="top"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0" fontId="6" fillId="0" borderId="1" xfId="0" applyFont="1" applyBorder="1" applyAlignment="1">
      <alignment horizontal="left" vertical="center" wrapText="1"/>
    </xf>
    <xf numFmtId="10" fontId="2" fillId="0" borderId="9" xfId="0" applyNumberFormat="1" applyFont="1" applyBorder="1"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7" fillId="0" borderId="1" xfId="0" applyFont="1" applyBorder="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10" fontId="2" fillId="2" borderId="7" xfId="0" applyNumberFormat="1" applyFont="1" applyFill="1" applyBorder="1" applyAlignment="1">
      <alignment horizontal="center" vertical="center" wrapText="1"/>
    </xf>
    <xf numFmtId="0" fontId="18"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2"/>
  <sheetViews>
    <sheetView tabSelected="1" topLeftCell="A76" zoomScale="85" zoomScaleNormal="85" workbookViewId="0">
      <selection activeCell="F96" sqref="F96"/>
    </sheetView>
  </sheetViews>
  <sheetFormatPr defaultColWidth="8.85546875" defaultRowHeight="12.75" x14ac:dyDescent="0.25"/>
  <cols>
    <col min="1" max="1" width="8.85546875" style="1"/>
    <col min="2" max="2" width="42.28515625" style="1" customWidth="1"/>
    <col min="3" max="3" width="43.28515625" style="1" bestFit="1" customWidth="1"/>
    <col min="4" max="4" width="34.5703125" style="1" customWidth="1"/>
    <col min="5" max="5" width="18" style="1" customWidth="1"/>
    <col min="6" max="6" width="16.5703125" style="1" customWidth="1"/>
    <col min="7" max="7" width="15" style="1" customWidth="1"/>
    <col min="8" max="8" width="9.140625" style="1" customWidth="1"/>
    <col min="9" max="9" width="10.85546875" style="1" customWidth="1"/>
    <col min="10" max="10" width="13.5703125" style="1" customWidth="1"/>
    <col min="11" max="11" width="12.28515625" style="1" customWidth="1"/>
    <col min="12" max="12" width="11.140625" style="1" customWidth="1"/>
    <col min="13" max="13" width="10" style="1" customWidth="1"/>
    <col min="14" max="14" width="9.7109375" style="1" customWidth="1"/>
    <col min="15" max="16384" width="8.85546875" style="1"/>
  </cols>
  <sheetData>
    <row r="1" spans="1:14" ht="14.45" customHeight="1" x14ac:dyDescent="0.25">
      <c r="A1" s="133" t="s">
        <v>0</v>
      </c>
      <c r="B1" s="133"/>
      <c r="D1" s="2"/>
    </row>
    <row r="3" spans="1:14" ht="24.75" customHeight="1" x14ac:dyDescent="0.25">
      <c r="A3" s="3" t="s">
        <v>1</v>
      </c>
      <c r="B3" s="4" t="s">
        <v>2</v>
      </c>
      <c r="C3" s="58" t="s">
        <v>69</v>
      </c>
    </row>
    <row r="4" spans="1:14" x14ac:dyDescent="0.25">
      <c r="D4" s="5"/>
    </row>
    <row r="5" spans="1:14" ht="21" customHeight="1" x14ac:dyDescent="0.25">
      <c r="A5" s="6">
        <v>1</v>
      </c>
      <c r="B5" s="4" t="s">
        <v>3</v>
      </c>
      <c r="C5" s="134" t="s">
        <v>63</v>
      </c>
      <c r="D5" s="134"/>
      <c r="E5" s="134"/>
    </row>
    <row r="6" spans="1:14" ht="15" customHeight="1" x14ac:dyDescent="0.25">
      <c r="A6" s="7"/>
      <c r="B6" s="135"/>
      <c r="C6" s="135"/>
      <c r="D6" s="135"/>
      <c r="E6" s="8"/>
    </row>
    <row r="7" spans="1:14" x14ac:dyDescent="0.25">
      <c r="A7" s="7"/>
      <c r="B7" s="9"/>
      <c r="D7" s="5"/>
    </row>
    <row r="8" spans="1:14" ht="21" customHeight="1" x14ac:dyDescent="0.25">
      <c r="A8" s="7">
        <v>2</v>
      </c>
      <c r="B8" s="4" t="s">
        <v>50</v>
      </c>
      <c r="C8" s="53" t="s">
        <v>70</v>
      </c>
      <c r="D8" s="5"/>
    </row>
    <row r="9" spans="1:14" x14ac:dyDescent="0.25">
      <c r="A9" s="7"/>
      <c r="B9" s="9"/>
      <c r="D9" s="5"/>
    </row>
    <row r="10" spans="1:14" ht="30.6" customHeight="1" x14ac:dyDescent="0.25">
      <c r="A10" s="7">
        <v>3</v>
      </c>
      <c r="B10" s="4" t="s">
        <v>4</v>
      </c>
      <c r="C10" s="136" t="s">
        <v>88</v>
      </c>
      <c r="D10" s="137"/>
      <c r="E10" s="138"/>
    </row>
    <row r="11" spans="1:14" x14ac:dyDescent="0.25">
      <c r="A11" s="7"/>
      <c r="B11" s="9"/>
      <c r="D11" s="5"/>
    </row>
    <row r="12" spans="1:14" x14ac:dyDescent="0.25">
      <c r="A12" s="7">
        <v>4</v>
      </c>
      <c r="B12" s="4" t="s">
        <v>5</v>
      </c>
      <c r="C12" s="59" t="s">
        <v>89</v>
      </c>
      <c r="D12" s="5"/>
    </row>
    <row r="13" spans="1:14" ht="35.1" customHeight="1" x14ac:dyDescent="0.25">
      <c r="A13" s="7"/>
      <c r="B13" s="131" t="s">
        <v>90</v>
      </c>
      <c r="C13" s="139"/>
      <c r="D13" s="5"/>
    </row>
    <row r="14" spans="1:14" ht="14.45" customHeight="1" x14ac:dyDescent="0.25">
      <c r="A14" s="7"/>
      <c r="B14" s="41"/>
      <c r="C14" s="42"/>
      <c r="D14" s="5"/>
    </row>
    <row r="15" spans="1:14" x14ac:dyDescent="0.25">
      <c r="A15" s="7"/>
      <c r="D15" s="5"/>
    </row>
    <row r="16" spans="1:14" ht="29.25" customHeight="1" x14ac:dyDescent="0.25">
      <c r="A16" s="7">
        <v>5</v>
      </c>
      <c r="B16" s="140" t="s">
        <v>42</v>
      </c>
      <c r="C16" s="141"/>
      <c r="D16" s="141"/>
      <c r="E16" s="142"/>
      <c r="F16" s="9"/>
      <c r="G16" s="9"/>
      <c r="H16" s="9"/>
      <c r="I16" s="9"/>
      <c r="J16" s="10"/>
      <c r="K16" s="10"/>
      <c r="L16" s="10"/>
      <c r="M16" s="10"/>
      <c r="N16" s="10"/>
    </row>
    <row r="17" spans="1:14" x14ac:dyDescent="0.25">
      <c r="A17" s="7"/>
      <c r="B17" s="43" t="s">
        <v>93</v>
      </c>
      <c r="C17" s="143">
        <v>0.125</v>
      </c>
      <c r="D17" s="143"/>
      <c r="E17" s="143"/>
      <c r="F17" s="11"/>
      <c r="G17" s="10"/>
      <c r="H17" s="10"/>
      <c r="I17" s="10"/>
      <c r="J17" s="10"/>
      <c r="K17" s="10"/>
      <c r="L17" s="10"/>
      <c r="M17" s="10"/>
      <c r="N17" s="10"/>
    </row>
    <row r="18" spans="1:14" x14ac:dyDescent="0.25">
      <c r="A18" s="7"/>
      <c r="B18" s="43" t="s">
        <v>94</v>
      </c>
      <c r="C18" s="132">
        <v>0.1295</v>
      </c>
      <c r="D18" s="122"/>
      <c r="E18" s="122"/>
      <c r="F18" s="11"/>
      <c r="G18" s="10"/>
      <c r="H18" s="10"/>
      <c r="I18" s="10"/>
      <c r="J18" s="10"/>
      <c r="K18" s="10"/>
      <c r="L18" s="10"/>
      <c r="M18" s="10"/>
      <c r="N18" s="10"/>
    </row>
    <row r="19" spans="1:14" x14ac:dyDescent="0.25">
      <c r="A19" s="7"/>
      <c r="B19" s="43" t="s">
        <v>102</v>
      </c>
      <c r="C19" s="132">
        <v>7.8600000000000003E-2</v>
      </c>
      <c r="D19" s="122"/>
      <c r="E19" s="122"/>
      <c r="F19" s="11"/>
      <c r="G19" s="10"/>
      <c r="H19" s="10"/>
      <c r="I19" s="10"/>
      <c r="J19" s="10"/>
      <c r="K19" s="10"/>
      <c r="L19" s="10"/>
      <c r="M19" s="10"/>
      <c r="N19" s="10"/>
    </row>
    <row r="20" spans="1:14" x14ac:dyDescent="0.25">
      <c r="A20" s="7"/>
      <c r="B20" s="44" t="s">
        <v>51</v>
      </c>
      <c r="C20" s="122" t="s">
        <v>7</v>
      </c>
      <c r="D20" s="122"/>
      <c r="E20" s="122"/>
      <c r="F20" s="11"/>
      <c r="G20" s="10"/>
      <c r="H20" s="10"/>
      <c r="I20" s="10"/>
      <c r="J20" s="10"/>
      <c r="K20" s="10"/>
      <c r="L20" s="10"/>
      <c r="M20" s="10"/>
      <c r="N20" s="10"/>
    </row>
    <row r="21" spans="1:14" ht="59.25" customHeight="1" x14ac:dyDescent="0.25">
      <c r="A21" s="7"/>
      <c r="B21" s="124" t="s">
        <v>91</v>
      </c>
      <c r="C21" s="124"/>
      <c r="D21" s="124"/>
      <c r="E21" s="124"/>
      <c r="F21" s="11"/>
      <c r="G21" s="10"/>
      <c r="H21" s="10"/>
      <c r="I21" s="10"/>
      <c r="J21" s="10"/>
      <c r="K21" s="10"/>
      <c r="L21" s="10"/>
      <c r="M21" s="10"/>
      <c r="N21" s="10"/>
    </row>
    <row r="22" spans="1:14" x14ac:dyDescent="0.25">
      <c r="A22" s="7"/>
      <c r="B22" s="11"/>
      <c r="C22" s="11"/>
      <c r="D22" s="11"/>
      <c r="E22" s="11"/>
      <c r="F22" s="11"/>
      <c r="G22" s="10"/>
      <c r="H22" s="10"/>
      <c r="I22" s="10"/>
      <c r="J22" s="10"/>
      <c r="K22" s="10"/>
      <c r="L22" s="10"/>
      <c r="M22" s="10"/>
      <c r="N22" s="10"/>
    </row>
    <row r="23" spans="1:14" ht="30.75" customHeight="1" x14ac:dyDescent="0.25">
      <c r="A23" s="7">
        <v>6</v>
      </c>
      <c r="B23" s="112" t="s">
        <v>43</v>
      </c>
      <c r="C23" s="112"/>
      <c r="D23" s="112"/>
      <c r="E23" s="112"/>
      <c r="F23" s="9"/>
      <c r="G23" s="9"/>
      <c r="H23" s="10"/>
      <c r="I23" s="9"/>
      <c r="J23" s="9"/>
    </row>
    <row r="24" spans="1:14" x14ac:dyDescent="0.25">
      <c r="A24" s="7"/>
      <c r="B24" s="125" t="s">
        <v>8</v>
      </c>
      <c r="C24" s="126"/>
      <c r="D24" s="126"/>
      <c r="E24" s="127"/>
      <c r="F24" s="11"/>
    </row>
    <row r="25" spans="1:14" ht="25.5" x14ac:dyDescent="0.25">
      <c r="A25" s="7"/>
      <c r="B25" s="12" t="s">
        <v>9</v>
      </c>
      <c r="C25" s="49" t="s">
        <v>53</v>
      </c>
      <c r="D25" s="49" t="s">
        <v>54</v>
      </c>
      <c r="E25" s="49" t="s">
        <v>55</v>
      </c>
      <c r="F25" s="11"/>
    </row>
    <row r="26" spans="1:14" ht="12.75" customHeight="1" x14ac:dyDescent="0.25">
      <c r="A26" s="7"/>
      <c r="B26" s="30" t="s">
        <v>10</v>
      </c>
      <c r="C26" s="62">
        <v>50980.17</v>
      </c>
      <c r="D26" s="62">
        <v>82032.39</v>
      </c>
      <c r="E26" s="123" t="s">
        <v>7</v>
      </c>
      <c r="F26" s="45"/>
      <c r="G26" s="25"/>
    </row>
    <row r="27" spans="1:14" ht="12.75" customHeight="1" x14ac:dyDescent="0.25">
      <c r="A27" s="7"/>
      <c r="B27" s="30" t="s">
        <v>11</v>
      </c>
      <c r="C27" s="62">
        <v>2517.7399999999998</v>
      </c>
      <c r="D27" s="62">
        <v>4481.6400000000003</v>
      </c>
      <c r="E27" s="123"/>
      <c r="F27" s="45"/>
      <c r="G27" s="25"/>
    </row>
    <row r="28" spans="1:14" ht="12.75" customHeight="1" x14ac:dyDescent="0.25">
      <c r="A28" s="7"/>
      <c r="B28" s="30" t="s">
        <v>12</v>
      </c>
      <c r="C28" s="62">
        <v>2382.4699999999998</v>
      </c>
      <c r="D28" s="62">
        <v>2382.4699999999998</v>
      </c>
      <c r="E28" s="123"/>
      <c r="F28" s="63"/>
      <c r="G28" s="25"/>
    </row>
    <row r="29" spans="1:14" ht="12.75" customHeight="1" x14ac:dyDescent="0.25">
      <c r="A29" s="7"/>
      <c r="B29" s="30" t="s">
        <v>13</v>
      </c>
      <c r="C29" s="62">
        <v>20511.03</v>
      </c>
      <c r="D29" s="62">
        <v>24992.639999999999</v>
      </c>
      <c r="E29" s="123"/>
      <c r="F29" s="25"/>
      <c r="G29" s="25"/>
    </row>
    <row r="30" spans="1:14" x14ac:dyDescent="0.25">
      <c r="A30" s="7"/>
      <c r="B30" s="128" t="s">
        <v>71</v>
      </c>
      <c r="C30" s="129"/>
      <c r="D30" s="129"/>
      <c r="E30" s="130"/>
      <c r="F30" s="11"/>
    </row>
    <row r="31" spans="1:14" x14ac:dyDescent="0.25">
      <c r="A31" s="7"/>
      <c r="B31" s="10"/>
      <c r="C31" s="11"/>
      <c r="D31" s="11"/>
      <c r="E31" s="11"/>
      <c r="F31" s="11"/>
    </row>
    <row r="32" spans="1:14" ht="29.25" customHeight="1" x14ac:dyDescent="0.25">
      <c r="A32" s="7">
        <v>7</v>
      </c>
      <c r="B32" s="112" t="s">
        <v>14</v>
      </c>
      <c r="C32" s="112"/>
      <c r="D32" s="112"/>
      <c r="E32" s="112"/>
      <c r="F32" s="9"/>
      <c r="G32" s="9"/>
      <c r="H32" s="9"/>
      <c r="I32" s="9"/>
      <c r="J32" s="9"/>
    </row>
    <row r="33" spans="1:10" x14ac:dyDescent="0.25">
      <c r="A33" s="7"/>
      <c r="B33" s="30" t="s">
        <v>85</v>
      </c>
      <c r="C33" s="122" t="s">
        <v>92</v>
      </c>
      <c r="D33" s="122"/>
      <c r="E33" s="122"/>
      <c r="F33" s="10"/>
    </row>
    <row r="34" spans="1:10" x14ac:dyDescent="0.25">
      <c r="A34" s="7"/>
      <c r="B34" s="30" t="s">
        <v>103</v>
      </c>
      <c r="C34" s="122" t="s">
        <v>92</v>
      </c>
      <c r="D34" s="122"/>
      <c r="E34" s="122"/>
      <c r="F34" s="10"/>
    </row>
    <row r="35" spans="1:10" x14ac:dyDescent="0.25">
      <c r="A35" s="7"/>
      <c r="B35" s="30" t="s">
        <v>15</v>
      </c>
      <c r="C35" s="122" t="s">
        <v>7</v>
      </c>
      <c r="D35" s="122"/>
      <c r="E35" s="122"/>
      <c r="F35" s="10"/>
    </row>
    <row r="36" spans="1:10" x14ac:dyDescent="0.25">
      <c r="A36" s="7"/>
      <c r="B36" s="131" t="s">
        <v>65</v>
      </c>
      <c r="C36" s="131"/>
      <c r="D36" s="131"/>
      <c r="E36" s="131"/>
      <c r="F36" s="10"/>
    </row>
    <row r="37" spans="1:10" x14ac:dyDescent="0.25">
      <c r="A37" s="7"/>
      <c r="C37" s="10"/>
      <c r="D37" s="10"/>
      <c r="E37" s="10"/>
      <c r="F37" s="10"/>
    </row>
    <row r="38" spans="1:10" x14ac:dyDescent="0.25">
      <c r="A38" s="7"/>
      <c r="B38" s="11"/>
      <c r="C38" s="10"/>
      <c r="D38" s="10"/>
      <c r="E38" s="10"/>
      <c r="F38" s="10"/>
    </row>
    <row r="39" spans="1:10" ht="26.25" customHeight="1" x14ac:dyDescent="0.25">
      <c r="A39" s="7">
        <v>8</v>
      </c>
      <c r="B39" s="112" t="s">
        <v>44</v>
      </c>
      <c r="C39" s="112"/>
      <c r="D39" s="112"/>
      <c r="E39" s="112"/>
      <c r="F39" s="9"/>
      <c r="G39" s="9"/>
      <c r="H39" s="9"/>
      <c r="I39" s="9"/>
      <c r="J39" s="9"/>
    </row>
    <row r="40" spans="1:10" x14ac:dyDescent="0.25">
      <c r="A40" s="7"/>
      <c r="B40" s="30" t="s">
        <v>86</v>
      </c>
      <c r="C40" s="123" t="s">
        <v>84</v>
      </c>
      <c r="D40" s="123"/>
      <c r="E40" s="123"/>
      <c r="F40" s="10"/>
    </row>
    <row r="41" spans="1:10" ht="49.5" customHeight="1" x14ac:dyDescent="0.25">
      <c r="A41" s="7"/>
      <c r="B41" s="30" t="s">
        <v>103</v>
      </c>
      <c r="C41" s="123" t="s">
        <v>104</v>
      </c>
      <c r="D41" s="123"/>
      <c r="E41" s="123"/>
      <c r="F41" s="10"/>
    </row>
    <row r="42" spans="1:10" x14ac:dyDescent="0.25">
      <c r="A42" s="7"/>
      <c r="B42" s="30" t="s">
        <v>15</v>
      </c>
      <c r="C42" s="123" t="s">
        <v>7</v>
      </c>
      <c r="D42" s="123"/>
      <c r="E42" s="123"/>
      <c r="F42" s="10"/>
    </row>
    <row r="43" spans="1:10" x14ac:dyDescent="0.25">
      <c r="A43" s="3"/>
      <c r="D43" s="13"/>
      <c r="E43" s="10"/>
    </row>
    <row r="44" spans="1:10" ht="31.5" customHeight="1" x14ac:dyDescent="0.25">
      <c r="A44" s="14">
        <v>9</v>
      </c>
      <c r="B44" s="112" t="s">
        <v>41</v>
      </c>
      <c r="C44" s="112"/>
      <c r="D44" s="112"/>
      <c r="E44" s="112"/>
      <c r="F44" s="15"/>
      <c r="G44" s="9"/>
      <c r="H44" s="9"/>
      <c r="I44" s="9"/>
    </row>
    <row r="45" spans="1:10" x14ac:dyDescent="0.25">
      <c r="A45" s="14"/>
      <c r="B45" s="38" t="s">
        <v>38</v>
      </c>
      <c r="C45" s="39" t="s">
        <v>52</v>
      </c>
      <c r="D45" s="107" t="s">
        <v>37</v>
      </c>
      <c r="E45" s="107"/>
    </row>
    <row r="46" spans="1:10" ht="37.5" customHeight="1" x14ac:dyDescent="0.25">
      <c r="A46" s="16"/>
      <c r="B46" s="52" t="s">
        <v>72</v>
      </c>
      <c r="C46" s="52" t="s">
        <v>72</v>
      </c>
      <c r="D46" s="108" t="s">
        <v>72</v>
      </c>
      <c r="E46" s="108"/>
    </row>
    <row r="47" spans="1:10" ht="24.75" customHeight="1" x14ac:dyDescent="0.25">
      <c r="A47" s="40"/>
    </row>
    <row r="48" spans="1:10" x14ac:dyDescent="0.25">
      <c r="A48" s="17"/>
      <c r="B48" s="18"/>
      <c r="C48" s="13"/>
      <c r="D48" s="13"/>
      <c r="E48" s="13"/>
      <c r="F48" s="11"/>
      <c r="G48" s="11"/>
      <c r="H48" s="11"/>
      <c r="I48" s="11"/>
    </row>
    <row r="49" spans="1:14" ht="45" customHeight="1" x14ac:dyDescent="0.25">
      <c r="A49" s="14">
        <v>10</v>
      </c>
      <c r="B49" s="100" t="s">
        <v>46</v>
      </c>
      <c r="C49" s="119"/>
      <c r="D49" s="119"/>
      <c r="E49" s="119"/>
      <c r="F49" s="11"/>
      <c r="G49" s="11"/>
      <c r="H49" s="11"/>
    </row>
    <row r="50" spans="1:14" ht="34.5" customHeight="1" x14ac:dyDescent="0.25">
      <c r="A50" s="71"/>
      <c r="B50" s="120" t="s">
        <v>62</v>
      </c>
      <c r="C50" s="85" t="s">
        <v>73</v>
      </c>
      <c r="D50" s="86"/>
      <c r="E50" s="87"/>
      <c r="K50" s="2"/>
    </row>
    <row r="51" spans="1:14" ht="95.45" customHeight="1" x14ac:dyDescent="0.25">
      <c r="A51" s="72"/>
      <c r="B51" s="121"/>
      <c r="C51" s="88"/>
      <c r="D51" s="89"/>
      <c r="E51" s="90"/>
      <c r="K51" s="2"/>
    </row>
    <row r="52" spans="1:14" ht="61.5" customHeight="1" x14ac:dyDescent="0.25">
      <c r="A52" s="14"/>
      <c r="B52" s="19" t="s">
        <v>16</v>
      </c>
      <c r="C52" s="91" t="s">
        <v>95</v>
      </c>
      <c r="D52" s="92"/>
      <c r="E52" s="93"/>
    </row>
    <row r="53" spans="1:14" x14ac:dyDescent="0.25">
      <c r="A53" s="16"/>
      <c r="B53" s="20" t="s">
        <v>17</v>
      </c>
      <c r="C53" s="118" t="s">
        <v>49</v>
      </c>
      <c r="D53" s="118"/>
      <c r="E53" s="118"/>
      <c r="F53" s="21"/>
      <c r="K53" s="22"/>
    </row>
    <row r="54" spans="1:14" s="25" customFormat="1" ht="36" customHeight="1" x14ac:dyDescent="0.25">
      <c r="A54" s="23" t="s">
        <v>18</v>
      </c>
      <c r="B54" s="109" t="s">
        <v>87</v>
      </c>
      <c r="C54" s="109"/>
      <c r="D54" s="109"/>
      <c r="E54" s="109"/>
      <c r="F54" s="24"/>
      <c r="G54" s="24"/>
    </row>
    <row r="55" spans="1:14" x14ac:dyDescent="0.25">
      <c r="A55" s="26"/>
      <c r="B55" s="27"/>
      <c r="C55" s="28"/>
      <c r="D55" s="28"/>
      <c r="E55" s="28"/>
      <c r="F55" s="29"/>
      <c r="G55" s="21"/>
    </row>
    <row r="56" spans="1:14" x14ac:dyDescent="0.25">
      <c r="A56" s="7">
        <v>11</v>
      </c>
      <c r="B56" s="4" t="s">
        <v>19</v>
      </c>
      <c r="C56" s="111" t="s">
        <v>68</v>
      </c>
      <c r="D56" s="111"/>
      <c r="E56" s="111"/>
      <c r="F56" s="9"/>
      <c r="G56" s="9"/>
      <c r="H56" s="31"/>
      <c r="I56" s="9"/>
      <c r="J56" s="9"/>
    </row>
    <row r="57" spans="1:14" x14ac:dyDescent="0.25">
      <c r="A57" s="7"/>
      <c r="B57" s="11"/>
      <c r="C57" s="11"/>
      <c r="D57" s="11"/>
      <c r="E57" s="11"/>
      <c r="F57" s="11"/>
      <c r="G57" s="11"/>
      <c r="H57" s="32"/>
      <c r="I57" s="32"/>
      <c r="J57" s="11"/>
    </row>
    <row r="58" spans="1:14" x14ac:dyDescent="0.25">
      <c r="A58" s="7">
        <v>12</v>
      </c>
      <c r="B58" s="9" t="s">
        <v>20</v>
      </c>
      <c r="C58" s="9"/>
      <c r="D58" s="9"/>
      <c r="E58" s="9"/>
      <c r="F58" s="9"/>
      <c r="G58" s="9"/>
      <c r="H58" s="9"/>
      <c r="I58" s="9"/>
      <c r="J58" s="9"/>
      <c r="K58" s="9"/>
      <c r="L58" s="9"/>
      <c r="M58" s="9"/>
      <c r="N58" s="9"/>
    </row>
    <row r="59" spans="1:14" x14ac:dyDescent="0.25">
      <c r="A59" s="7"/>
      <c r="B59" s="9"/>
      <c r="C59" s="9"/>
      <c r="D59" s="9"/>
      <c r="E59" s="9"/>
      <c r="F59" s="9"/>
      <c r="G59" s="9"/>
      <c r="H59" s="9"/>
      <c r="I59" s="9"/>
      <c r="J59" s="9"/>
      <c r="K59" s="9"/>
      <c r="L59" s="9"/>
      <c r="M59" s="9"/>
      <c r="N59" s="9"/>
    </row>
    <row r="60" spans="1:14" x14ac:dyDescent="0.25">
      <c r="A60" s="7"/>
      <c r="B60" s="12" t="s">
        <v>21</v>
      </c>
      <c r="C60" s="57" t="s">
        <v>74</v>
      </c>
      <c r="D60" s="11"/>
      <c r="E60" s="11"/>
      <c r="F60" s="32"/>
      <c r="G60" s="32"/>
      <c r="H60" s="11"/>
      <c r="I60" s="11"/>
      <c r="J60" s="11"/>
      <c r="K60" s="11"/>
      <c r="L60" s="11"/>
      <c r="M60" s="11"/>
      <c r="N60" s="11"/>
    </row>
    <row r="61" spans="1:14" x14ac:dyDescent="0.25">
      <c r="A61" s="7"/>
      <c r="B61" s="11"/>
      <c r="C61" s="11"/>
      <c r="D61" s="11"/>
      <c r="E61" s="11"/>
      <c r="F61" s="11"/>
      <c r="G61" s="11"/>
      <c r="H61" s="11"/>
      <c r="I61" s="11"/>
      <c r="J61" s="11"/>
      <c r="K61" s="11"/>
      <c r="L61" s="11"/>
      <c r="M61" s="11"/>
      <c r="N61" s="11"/>
    </row>
    <row r="62" spans="1:14" ht="24.75" customHeight="1" x14ac:dyDescent="0.25">
      <c r="A62" s="7"/>
      <c r="B62" s="112" t="s">
        <v>22</v>
      </c>
      <c r="C62" s="113" t="s">
        <v>75</v>
      </c>
      <c r="D62" s="115" t="s">
        <v>76</v>
      </c>
      <c r="E62" s="80" t="s">
        <v>98</v>
      </c>
      <c r="F62" s="82" t="s">
        <v>59</v>
      </c>
      <c r="G62" s="83"/>
      <c r="H62" s="84"/>
      <c r="I62" s="101" t="s">
        <v>60</v>
      </c>
      <c r="J62" s="101"/>
      <c r="K62" s="101"/>
      <c r="L62" s="101" t="s">
        <v>61</v>
      </c>
      <c r="M62" s="101"/>
      <c r="N62" s="101"/>
    </row>
    <row r="63" spans="1:14" ht="38.25" x14ac:dyDescent="0.25">
      <c r="A63" s="3"/>
      <c r="B63" s="112"/>
      <c r="C63" s="114"/>
      <c r="D63" s="116"/>
      <c r="E63" s="81"/>
      <c r="F63" s="12" t="s">
        <v>45</v>
      </c>
      <c r="G63" s="12" t="s">
        <v>23</v>
      </c>
      <c r="H63" s="12" t="s">
        <v>24</v>
      </c>
      <c r="I63" s="12" t="s">
        <v>47</v>
      </c>
      <c r="J63" s="12" t="s">
        <v>23</v>
      </c>
      <c r="K63" s="12" t="s">
        <v>24</v>
      </c>
      <c r="L63" s="12" t="s">
        <v>47</v>
      </c>
      <c r="M63" s="12" t="s">
        <v>23</v>
      </c>
      <c r="N63" s="12" t="s">
        <v>24</v>
      </c>
    </row>
    <row r="64" spans="1:14" x14ac:dyDescent="0.25">
      <c r="A64" s="3"/>
      <c r="B64" s="12" t="s">
        <v>66</v>
      </c>
      <c r="C64" s="46">
        <v>142.5</v>
      </c>
      <c r="D64" s="46">
        <v>106</v>
      </c>
      <c r="E64" s="46">
        <v>109.5</v>
      </c>
      <c r="F64" s="46">
        <v>108.2</v>
      </c>
      <c r="G64" s="46">
        <v>151.25</v>
      </c>
      <c r="H64" s="46">
        <v>100</v>
      </c>
      <c r="I64" s="46">
        <v>110.5</v>
      </c>
      <c r="J64" s="46">
        <v>177</v>
      </c>
      <c r="K64" s="46">
        <v>89.06</v>
      </c>
      <c r="L64" s="46" t="s">
        <v>48</v>
      </c>
      <c r="M64" s="46" t="s">
        <v>48</v>
      </c>
      <c r="N64" s="46" t="s">
        <v>48</v>
      </c>
    </row>
    <row r="65" spans="1:14" ht="25.5" x14ac:dyDescent="0.25">
      <c r="A65" s="3"/>
      <c r="B65" s="12" t="s">
        <v>67</v>
      </c>
      <c r="C65" s="46">
        <v>76499.63</v>
      </c>
      <c r="D65" s="46">
        <v>76138.97</v>
      </c>
      <c r="E65" s="46">
        <v>75157.259999999995</v>
      </c>
      <c r="F65" s="46">
        <v>77414.92</v>
      </c>
      <c r="G65" s="46">
        <v>85836.12</v>
      </c>
      <c r="H65" s="46">
        <v>72079.05</v>
      </c>
      <c r="I65" s="46" t="s">
        <v>100</v>
      </c>
      <c r="J65" s="46" t="s">
        <v>101</v>
      </c>
      <c r="K65" s="46">
        <v>71425.009999999995</v>
      </c>
      <c r="L65" s="46" t="s">
        <v>48</v>
      </c>
      <c r="M65" s="46" t="s">
        <v>48</v>
      </c>
      <c r="N65" s="46" t="s">
        <v>48</v>
      </c>
    </row>
    <row r="66" spans="1:14" x14ac:dyDescent="0.25">
      <c r="A66" s="3"/>
      <c r="B66" s="97" t="s">
        <v>97</v>
      </c>
      <c r="C66" s="102"/>
      <c r="D66" s="97"/>
      <c r="E66" s="97"/>
      <c r="F66" s="97"/>
      <c r="G66" s="97"/>
      <c r="H66" s="97"/>
      <c r="I66" s="97"/>
      <c r="J66" s="97"/>
      <c r="K66" s="97"/>
      <c r="L66" s="97"/>
      <c r="M66" s="97"/>
      <c r="N66" s="97"/>
    </row>
    <row r="67" spans="1:14" ht="13.5" x14ac:dyDescent="0.25">
      <c r="A67" s="3"/>
      <c r="B67" s="117" t="s">
        <v>64</v>
      </c>
      <c r="C67" s="117"/>
      <c r="D67" s="117"/>
      <c r="E67" s="117"/>
      <c r="F67" s="117"/>
      <c r="G67" s="117"/>
      <c r="H67" s="117"/>
      <c r="I67" s="117"/>
      <c r="J67" s="117"/>
      <c r="K67" s="117"/>
      <c r="L67" s="117"/>
      <c r="M67" s="117"/>
      <c r="N67" s="117"/>
    </row>
    <row r="68" spans="1:14" x14ac:dyDescent="0.25">
      <c r="A68" s="3"/>
      <c r="B68" s="97" t="s">
        <v>25</v>
      </c>
      <c r="C68" s="97"/>
      <c r="D68" s="97"/>
      <c r="E68" s="97"/>
      <c r="F68" s="97"/>
      <c r="G68" s="97"/>
      <c r="H68" s="97"/>
      <c r="I68" s="97"/>
      <c r="J68" s="97"/>
      <c r="K68" s="97"/>
      <c r="L68" s="97"/>
      <c r="M68" s="97"/>
      <c r="N68" s="97"/>
    </row>
    <row r="69" spans="1:14" s="2" customFormat="1" x14ac:dyDescent="0.25">
      <c r="B69" s="97" t="s">
        <v>26</v>
      </c>
      <c r="C69" s="97"/>
      <c r="D69" s="97"/>
      <c r="E69" s="97"/>
      <c r="F69" s="97"/>
      <c r="G69" s="97"/>
      <c r="H69" s="97"/>
      <c r="I69" s="97"/>
      <c r="J69" s="97"/>
      <c r="K69" s="97"/>
      <c r="L69" s="97"/>
      <c r="M69" s="97"/>
      <c r="N69" s="97"/>
    </row>
    <row r="70" spans="1:14" s="2" customFormat="1" ht="11.25" customHeight="1" x14ac:dyDescent="0.25">
      <c r="B70" s="104"/>
      <c r="C70" s="105"/>
      <c r="D70" s="105"/>
      <c r="E70" s="105"/>
      <c r="F70" s="105"/>
      <c r="G70" s="105"/>
      <c r="H70" s="105"/>
      <c r="I70" s="105"/>
      <c r="J70" s="105"/>
      <c r="K70" s="105"/>
      <c r="L70" s="105"/>
      <c r="M70" s="105"/>
      <c r="N70" s="106"/>
    </row>
    <row r="71" spans="1:14" x14ac:dyDescent="0.25">
      <c r="A71" s="3"/>
      <c r="B71" s="97" t="s">
        <v>96</v>
      </c>
      <c r="C71" s="97"/>
      <c r="D71" s="97"/>
      <c r="E71" s="97"/>
      <c r="F71" s="97"/>
      <c r="G71" s="97"/>
      <c r="H71" s="97"/>
      <c r="I71" s="97"/>
      <c r="J71" s="97"/>
      <c r="K71" s="97"/>
      <c r="L71" s="97"/>
      <c r="M71" s="97"/>
      <c r="N71" s="97"/>
    </row>
    <row r="72" spans="1:14" ht="32.25" customHeight="1" x14ac:dyDescent="0.25">
      <c r="A72" s="3"/>
      <c r="B72" s="97" t="s">
        <v>99</v>
      </c>
      <c r="C72" s="97"/>
      <c r="D72" s="97"/>
      <c r="E72" s="97"/>
      <c r="F72" s="97"/>
      <c r="G72" s="97"/>
      <c r="H72" s="97"/>
      <c r="I72" s="97"/>
      <c r="J72" s="97"/>
      <c r="K72" s="97"/>
      <c r="L72" s="97"/>
      <c r="M72" s="97"/>
      <c r="N72" s="97"/>
    </row>
    <row r="73" spans="1:14" x14ac:dyDescent="0.25">
      <c r="A73" s="3"/>
      <c r="B73" s="33"/>
      <c r="C73" s="33"/>
      <c r="D73" s="33"/>
      <c r="E73" s="33"/>
      <c r="F73" s="33"/>
      <c r="G73" s="10"/>
      <c r="H73" s="10"/>
      <c r="I73" s="10"/>
      <c r="J73" s="10"/>
      <c r="K73" s="10"/>
      <c r="L73" s="10"/>
      <c r="M73" s="10"/>
      <c r="N73" s="10"/>
    </row>
    <row r="74" spans="1:14" ht="35.25" customHeight="1" x14ac:dyDescent="0.25">
      <c r="A74" s="7">
        <v>13</v>
      </c>
      <c r="B74" s="98" t="s">
        <v>27</v>
      </c>
      <c r="C74" s="99"/>
      <c r="D74" s="99"/>
      <c r="E74" s="99"/>
      <c r="F74" s="99"/>
      <c r="G74" s="100"/>
      <c r="H74" s="9"/>
      <c r="I74" s="9"/>
      <c r="J74" s="9"/>
      <c r="K74" s="9"/>
      <c r="L74" s="9"/>
      <c r="M74" s="9"/>
      <c r="N74" s="9"/>
    </row>
    <row r="75" spans="1:14" x14ac:dyDescent="0.25">
      <c r="A75" s="7"/>
      <c r="C75" s="11"/>
      <c r="D75" s="11"/>
      <c r="E75" s="11"/>
      <c r="F75" s="11"/>
      <c r="G75" s="11"/>
      <c r="H75" s="11"/>
      <c r="I75" s="11"/>
      <c r="J75" s="11"/>
      <c r="K75" s="11"/>
      <c r="L75" s="11"/>
      <c r="M75" s="11"/>
      <c r="N75" s="11"/>
    </row>
    <row r="76" spans="1:14" ht="38.25" x14ac:dyDescent="0.25">
      <c r="A76" s="3"/>
      <c r="B76" s="50" t="s">
        <v>28</v>
      </c>
      <c r="C76" s="51" t="s">
        <v>29</v>
      </c>
      <c r="D76" s="51" t="s">
        <v>40</v>
      </c>
      <c r="E76" s="51" t="s">
        <v>56</v>
      </c>
      <c r="F76" s="49" t="s">
        <v>57</v>
      </c>
      <c r="G76" s="51" t="s">
        <v>58</v>
      </c>
      <c r="H76" s="8"/>
      <c r="I76" s="8"/>
      <c r="J76" s="8"/>
      <c r="K76" s="8"/>
      <c r="L76" s="10"/>
      <c r="M76" s="10"/>
      <c r="N76" s="10"/>
    </row>
    <row r="77" spans="1:14" ht="25.5" x14ac:dyDescent="0.25">
      <c r="A77" s="3"/>
      <c r="B77" s="110" t="s">
        <v>30</v>
      </c>
      <c r="C77" s="35" t="s">
        <v>77</v>
      </c>
      <c r="D77" s="46">
        <v>12.57</v>
      </c>
      <c r="E77" s="46">
        <v>13.41</v>
      </c>
      <c r="F77" s="46">
        <v>23.87</v>
      </c>
      <c r="G77" s="46" t="s">
        <v>48</v>
      </c>
      <c r="L77" s="34"/>
      <c r="M77" s="34"/>
      <c r="N77" s="34"/>
    </row>
    <row r="78" spans="1:14" x14ac:dyDescent="0.25">
      <c r="A78" s="3"/>
      <c r="B78" s="110"/>
      <c r="C78" s="35" t="s">
        <v>31</v>
      </c>
      <c r="D78" s="46"/>
      <c r="E78" s="46"/>
      <c r="F78" s="46"/>
      <c r="G78" s="46"/>
      <c r="L78" s="34"/>
      <c r="M78" s="34"/>
      <c r="N78" s="34"/>
    </row>
    <row r="79" spans="1:14" ht="19.5" x14ac:dyDescent="0.55000000000000004">
      <c r="A79" s="3"/>
      <c r="B79" s="110"/>
      <c r="C79" s="1" t="s">
        <v>78</v>
      </c>
      <c r="D79" s="47">
        <v>18.489999999999998</v>
      </c>
      <c r="E79" s="46">
        <v>10.85</v>
      </c>
      <c r="F79" s="46" t="s">
        <v>49</v>
      </c>
      <c r="G79" s="46" t="s">
        <v>48</v>
      </c>
      <c r="H79" s="144">
        <v>20.28</v>
      </c>
      <c r="I79" s="64"/>
      <c r="L79" s="34"/>
      <c r="M79" s="34"/>
      <c r="N79" s="34"/>
    </row>
    <row r="80" spans="1:14" x14ac:dyDescent="0.25">
      <c r="A80" s="3"/>
      <c r="B80" s="110"/>
      <c r="C80" s="1" t="s">
        <v>79</v>
      </c>
      <c r="D80" s="47">
        <v>5.54</v>
      </c>
      <c r="E80" s="46">
        <v>2.6</v>
      </c>
      <c r="F80" s="46">
        <v>0.33</v>
      </c>
      <c r="G80" s="46" t="s">
        <v>48</v>
      </c>
      <c r="L80" s="34"/>
      <c r="M80" s="34"/>
      <c r="N80" s="34"/>
    </row>
    <row r="81" spans="1:14" ht="14.25" x14ac:dyDescent="0.2">
      <c r="A81" s="3"/>
      <c r="B81" s="110"/>
      <c r="C81" s="35" t="s">
        <v>32</v>
      </c>
      <c r="D81" s="54">
        <f>+AVERAGE(D79:D80)</f>
        <v>12.014999999999999</v>
      </c>
      <c r="E81" s="56">
        <f>AVERAGE(E79:E80)</f>
        <v>6.7249999999999996</v>
      </c>
      <c r="F81" s="56">
        <v>0.33</v>
      </c>
      <c r="G81" s="56" t="s">
        <v>48</v>
      </c>
      <c r="I81" s="65"/>
      <c r="L81" s="34"/>
      <c r="M81" s="34"/>
      <c r="N81" s="34"/>
    </row>
    <row r="82" spans="1:14" ht="25.5" x14ac:dyDescent="0.25">
      <c r="A82" s="3"/>
      <c r="B82" s="110" t="s">
        <v>33</v>
      </c>
      <c r="C82" s="35" t="s">
        <v>77</v>
      </c>
      <c r="D82" s="47">
        <v>10.74</v>
      </c>
      <c r="E82" s="46">
        <f>F64/E77</f>
        <v>8.0686055182699477</v>
      </c>
      <c r="F82" s="46">
        <f>I64/F77</f>
        <v>4.6292417260159198</v>
      </c>
      <c r="G82" s="46" t="s">
        <v>48</v>
      </c>
      <c r="I82" s="66"/>
      <c r="L82" s="34"/>
      <c r="M82" s="34"/>
      <c r="N82" s="34"/>
    </row>
    <row r="83" spans="1:14" x14ac:dyDescent="0.25">
      <c r="A83" s="3"/>
      <c r="B83" s="110"/>
      <c r="C83" s="35" t="s">
        <v>31</v>
      </c>
      <c r="D83" s="47"/>
      <c r="E83" s="47"/>
      <c r="F83" s="47"/>
      <c r="G83" s="47"/>
      <c r="I83" s="67"/>
      <c r="L83" s="34"/>
      <c r="M83" s="34"/>
      <c r="N83" s="34"/>
    </row>
    <row r="84" spans="1:14" x14ac:dyDescent="0.25">
      <c r="A84" s="3"/>
      <c r="B84" s="110"/>
      <c r="C84" s="1" t="s">
        <v>78</v>
      </c>
      <c r="D84" s="47">
        <v>27.96</v>
      </c>
      <c r="E84" s="46">
        <v>29.07</v>
      </c>
      <c r="F84" s="13" t="s">
        <v>49</v>
      </c>
      <c r="G84" s="46" t="s">
        <v>48</v>
      </c>
      <c r="I84" s="67"/>
      <c r="L84" s="34"/>
      <c r="M84" s="34"/>
      <c r="N84" s="34"/>
    </row>
    <row r="85" spans="1:14" x14ac:dyDescent="0.25">
      <c r="A85" s="3"/>
      <c r="B85" s="110"/>
      <c r="C85" s="1" t="s">
        <v>79</v>
      </c>
      <c r="D85" s="47">
        <v>13.53</v>
      </c>
      <c r="E85" s="46">
        <v>13.92</v>
      </c>
      <c r="F85" s="46">
        <f>20.28/F80</f>
        <v>61.454545454545453</v>
      </c>
      <c r="G85" s="46" t="s">
        <v>48</v>
      </c>
      <c r="I85" s="67"/>
      <c r="L85" s="34"/>
      <c r="M85" s="34"/>
      <c r="N85" s="34"/>
    </row>
    <row r="86" spans="1:14" ht="16.5" customHeight="1" x14ac:dyDescent="0.25">
      <c r="A86" s="3"/>
      <c r="B86" s="110"/>
      <c r="C86" s="35" t="s">
        <v>32</v>
      </c>
      <c r="D86" s="52">
        <f>AVERAGE(D84:D85)</f>
        <v>20.745000000000001</v>
      </c>
      <c r="E86" s="56">
        <f>AVERAGE(E84:E85)</f>
        <v>21.495000000000001</v>
      </c>
      <c r="F86" s="56">
        <v>61.45</v>
      </c>
      <c r="G86" s="56" t="s">
        <v>48</v>
      </c>
      <c r="L86" s="34"/>
      <c r="M86" s="34"/>
      <c r="N86" s="34"/>
    </row>
    <row r="87" spans="1:14" ht="25.5" x14ac:dyDescent="0.25">
      <c r="A87" s="3"/>
      <c r="B87" s="110" t="s">
        <v>39</v>
      </c>
      <c r="C87" s="35" t="s">
        <v>77</v>
      </c>
      <c r="D87" s="48">
        <v>0.19089999999999999</v>
      </c>
      <c r="E87" s="46">
        <v>11</v>
      </c>
      <c r="F87" s="46">
        <v>16.37</v>
      </c>
      <c r="G87" s="46" t="s">
        <v>48</v>
      </c>
      <c r="L87" s="34"/>
      <c r="M87" s="34"/>
      <c r="N87" s="34"/>
    </row>
    <row r="88" spans="1:14" x14ac:dyDescent="0.25">
      <c r="A88" s="3"/>
      <c r="B88" s="110"/>
      <c r="C88" s="35" t="s">
        <v>31</v>
      </c>
      <c r="D88" s="48"/>
      <c r="E88" s="60"/>
      <c r="F88" s="60"/>
      <c r="G88" s="46"/>
      <c r="L88" s="34"/>
      <c r="M88" s="34"/>
      <c r="N88" s="34"/>
    </row>
    <row r="89" spans="1:14" x14ac:dyDescent="0.25">
      <c r="A89" s="3"/>
      <c r="B89" s="110"/>
      <c r="C89" s="1" t="s">
        <v>78</v>
      </c>
      <c r="D89" s="48">
        <v>0.59960000000000002</v>
      </c>
      <c r="E89" s="46">
        <v>16.899999999999999</v>
      </c>
      <c r="F89" s="46" t="s">
        <v>49</v>
      </c>
      <c r="G89" s="46" t="s">
        <v>48</v>
      </c>
      <c r="L89" s="34"/>
      <c r="M89" s="34"/>
      <c r="N89" s="34"/>
    </row>
    <row r="90" spans="1:14" x14ac:dyDescent="0.25">
      <c r="A90" s="3"/>
      <c r="B90" s="110"/>
      <c r="C90" s="1" t="s">
        <v>79</v>
      </c>
      <c r="D90" s="48">
        <v>0.17219999999999999</v>
      </c>
      <c r="E90" s="46">
        <v>-3.87</v>
      </c>
      <c r="F90" s="46">
        <f>165.58/17030.75*100</f>
        <v>0.9722413869031018</v>
      </c>
      <c r="G90" s="46" t="s">
        <v>48</v>
      </c>
      <c r="L90" s="34"/>
      <c r="M90" s="34"/>
      <c r="N90" s="34"/>
    </row>
    <row r="91" spans="1:14" x14ac:dyDescent="0.25">
      <c r="A91" s="3"/>
      <c r="B91" s="110"/>
      <c r="C91" s="35" t="s">
        <v>32</v>
      </c>
      <c r="D91" s="55">
        <f>AVERAGE(D89:D90)</f>
        <v>0.38590000000000002</v>
      </c>
      <c r="E91" s="56">
        <f>AVERAGE(E89:E90)</f>
        <v>6.5149999999999988</v>
      </c>
      <c r="F91" s="46">
        <f>165.58/17030.75*100</f>
        <v>0.9722413869031018</v>
      </c>
      <c r="G91" s="56" t="s">
        <v>48</v>
      </c>
      <c r="J91" s="25"/>
      <c r="K91" s="25"/>
      <c r="L91" s="34"/>
      <c r="M91" s="34"/>
      <c r="N91" s="34"/>
    </row>
    <row r="92" spans="1:14" ht="25.5" x14ac:dyDescent="0.25">
      <c r="A92" s="3"/>
      <c r="B92" s="103" t="s">
        <v>34</v>
      </c>
      <c r="C92" s="35" t="s">
        <v>77</v>
      </c>
      <c r="D92" s="47" t="s">
        <v>80</v>
      </c>
      <c r="E92" s="46">
        <v>96.09</v>
      </c>
      <c r="F92" s="46">
        <v>114.9</v>
      </c>
      <c r="G92" s="46" t="s">
        <v>48</v>
      </c>
      <c r="J92" s="25"/>
      <c r="K92" s="45"/>
      <c r="L92" s="34"/>
      <c r="M92" s="34"/>
      <c r="N92" s="34"/>
    </row>
    <row r="93" spans="1:14" x14ac:dyDescent="0.25">
      <c r="A93" s="3"/>
      <c r="B93" s="103"/>
      <c r="C93" s="35" t="s">
        <v>31</v>
      </c>
      <c r="D93" s="47"/>
      <c r="E93" s="46"/>
      <c r="G93" s="46"/>
      <c r="J93" s="25"/>
      <c r="K93" s="45"/>
      <c r="L93" s="34"/>
      <c r="M93" s="34"/>
      <c r="N93" s="34"/>
    </row>
    <row r="94" spans="1:14" x14ac:dyDescent="0.25">
      <c r="A94" s="3"/>
      <c r="B94" s="103"/>
      <c r="C94" s="1" t="s">
        <v>78</v>
      </c>
      <c r="D94" s="52">
        <v>24.1</v>
      </c>
      <c r="E94" s="46">
        <v>63.31</v>
      </c>
      <c r="F94" s="46" t="s">
        <v>49</v>
      </c>
      <c r="G94" s="46" t="s">
        <v>48</v>
      </c>
      <c r="J94" s="25"/>
      <c r="K94" s="45"/>
      <c r="L94" s="34"/>
      <c r="M94" s="34"/>
      <c r="N94" s="34"/>
    </row>
    <row r="95" spans="1:14" x14ac:dyDescent="0.25">
      <c r="A95" s="3"/>
      <c r="B95" s="103"/>
      <c r="C95" s="1" t="s">
        <v>79</v>
      </c>
      <c r="D95" s="52">
        <v>31.6</v>
      </c>
      <c r="E95" s="46">
        <v>30.42</v>
      </c>
      <c r="F95" s="46">
        <f>17030.75/553.57</f>
        <v>30.765305200787612</v>
      </c>
      <c r="G95" s="46" t="s">
        <v>48</v>
      </c>
      <c r="J95" s="25"/>
      <c r="K95" s="45"/>
      <c r="L95" s="34"/>
      <c r="M95" s="34"/>
      <c r="N95" s="34"/>
    </row>
    <row r="96" spans="1:14" x14ac:dyDescent="0.25">
      <c r="A96" s="3"/>
      <c r="B96" s="103"/>
      <c r="C96" s="35" t="s">
        <v>32</v>
      </c>
      <c r="D96" s="61">
        <f>AVERAGE(D94:D95)</f>
        <v>27.85</v>
      </c>
      <c r="E96" s="56">
        <f>AVERAGE(E94:E95)</f>
        <v>46.865000000000002</v>
      </c>
      <c r="F96" s="46">
        <f>17030.75/553.57</f>
        <v>30.765305200787612</v>
      </c>
      <c r="G96" s="56" t="s">
        <v>48</v>
      </c>
      <c r="J96" s="25"/>
      <c r="K96" s="25"/>
      <c r="L96" s="34"/>
      <c r="M96" s="34"/>
      <c r="N96" s="34"/>
    </row>
    <row r="97" spans="1:14" ht="22.5" customHeight="1" x14ac:dyDescent="0.25">
      <c r="A97" s="3"/>
      <c r="B97" s="73" t="s">
        <v>81</v>
      </c>
      <c r="C97" s="74"/>
      <c r="D97" s="74"/>
      <c r="E97" s="74"/>
      <c r="F97" s="74"/>
      <c r="G97" s="75"/>
      <c r="H97" s="34"/>
      <c r="I97" s="34"/>
      <c r="J97" s="34"/>
      <c r="K97" s="34"/>
      <c r="L97" s="34"/>
      <c r="M97" s="34"/>
      <c r="N97" s="34"/>
    </row>
    <row r="98" spans="1:14" ht="28.5" customHeight="1" x14ac:dyDescent="0.25">
      <c r="A98" s="3"/>
      <c r="B98" s="76" t="s">
        <v>82</v>
      </c>
      <c r="C98" s="77"/>
      <c r="D98" s="77"/>
      <c r="E98" s="77"/>
      <c r="F98" s="77"/>
      <c r="G98" s="78"/>
      <c r="H98" s="34"/>
      <c r="I98" s="34"/>
      <c r="J98" s="34"/>
      <c r="K98" s="34"/>
      <c r="L98" s="34"/>
      <c r="M98" s="34"/>
      <c r="N98" s="34"/>
    </row>
    <row r="99" spans="1:14" x14ac:dyDescent="0.25">
      <c r="C99" s="79"/>
      <c r="D99" s="79"/>
      <c r="E99" s="79"/>
      <c r="F99" s="79"/>
      <c r="G99" s="79"/>
      <c r="H99" s="34"/>
      <c r="I99" s="9"/>
    </row>
    <row r="100" spans="1:14" x14ac:dyDescent="0.25">
      <c r="A100" s="7">
        <v>14</v>
      </c>
      <c r="B100" s="36" t="s">
        <v>35</v>
      </c>
      <c r="C100" s="94" t="s">
        <v>6</v>
      </c>
      <c r="D100" s="95"/>
      <c r="E100" s="95"/>
      <c r="F100" s="95"/>
      <c r="G100" s="96"/>
    </row>
    <row r="101" spans="1:14" x14ac:dyDescent="0.25">
      <c r="A101" s="13"/>
      <c r="C101" s="37"/>
      <c r="D101" s="37" t="s">
        <v>36</v>
      </c>
      <c r="E101" s="37"/>
      <c r="F101" s="37"/>
      <c r="G101" s="37"/>
    </row>
    <row r="102" spans="1:14" ht="13.5" customHeight="1" x14ac:dyDescent="0.25">
      <c r="B102" s="68" t="s">
        <v>83</v>
      </c>
      <c r="C102" s="69"/>
      <c r="D102" s="69"/>
      <c r="E102" s="69"/>
      <c r="F102" s="69"/>
      <c r="G102" s="70"/>
    </row>
  </sheetData>
  <mergeCells count="59">
    <mergeCell ref="C19:E19"/>
    <mergeCell ref="A1:B1"/>
    <mergeCell ref="C5:E5"/>
    <mergeCell ref="B6:D6"/>
    <mergeCell ref="C10:E10"/>
    <mergeCell ref="B13:C13"/>
    <mergeCell ref="B16:E16"/>
    <mergeCell ref="C17:E17"/>
    <mergeCell ref="C18:E18"/>
    <mergeCell ref="B32:E32"/>
    <mergeCell ref="C33:E33"/>
    <mergeCell ref="C34:E34"/>
    <mergeCell ref="B36:E36"/>
    <mergeCell ref="B39:E39"/>
    <mergeCell ref="C20:E20"/>
    <mergeCell ref="B21:E21"/>
    <mergeCell ref="B23:E23"/>
    <mergeCell ref="B24:E24"/>
    <mergeCell ref="B30:E30"/>
    <mergeCell ref="E26:E29"/>
    <mergeCell ref="B49:E49"/>
    <mergeCell ref="B50:B51"/>
    <mergeCell ref="B44:E44"/>
    <mergeCell ref="C35:E35"/>
    <mergeCell ref="C40:E40"/>
    <mergeCell ref="C41:E41"/>
    <mergeCell ref="C42:E42"/>
    <mergeCell ref="B66:N66"/>
    <mergeCell ref="B92:B96"/>
    <mergeCell ref="B70:N70"/>
    <mergeCell ref="D45:E45"/>
    <mergeCell ref="D46:E46"/>
    <mergeCell ref="B54:E54"/>
    <mergeCell ref="B87:B91"/>
    <mergeCell ref="B77:B81"/>
    <mergeCell ref="B82:B86"/>
    <mergeCell ref="B68:N68"/>
    <mergeCell ref="C56:E56"/>
    <mergeCell ref="B62:B63"/>
    <mergeCell ref="C62:C63"/>
    <mergeCell ref="D62:D63"/>
    <mergeCell ref="B67:N67"/>
    <mergeCell ref="C53:E53"/>
    <mergeCell ref="B102:G102"/>
    <mergeCell ref="A50:A51"/>
    <mergeCell ref="B97:G97"/>
    <mergeCell ref="B98:G98"/>
    <mergeCell ref="C99:G99"/>
    <mergeCell ref="E62:E63"/>
    <mergeCell ref="F62:H62"/>
    <mergeCell ref="C50:E51"/>
    <mergeCell ref="C52:E52"/>
    <mergeCell ref="C100:G100"/>
    <mergeCell ref="B69:N69"/>
    <mergeCell ref="B71:N71"/>
    <mergeCell ref="B72:N72"/>
    <mergeCell ref="B74:G74"/>
    <mergeCell ref="I62:K62"/>
    <mergeCell ref="L62:N62"/>
  </mergeCells>
  <printOptions horizontalCentered="1"/>
  <pageMargins left="0.23622047244094491" right="0.23622047244094491" top="0.74803149606299213" bottom="0.74803149606299213" header="0.31496062992125984" footer="0.31496062992125984"/>
  <pageSetup paperSize="9" scale="60"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 GOYAL INFRASTRUCTURE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2023-05-18T08:38:40Z</cp:lastPrinted>
  <dcterms:created xsi:type="dcterms:W3CDTF">2018-10-13T12:55:33Z</dcterms:created>
  <dcterms:modified xsi:type="dcterms:W3CDTF">2026-08-10T05:22:23Z</dcterms:modified>
</cp:coreProperties>
</file>